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814" activeTab="2"/>
  </bookViews>
  <sheets>
    <sheet name="N_Campos Generales" sheetId="1" r:id="rId1"/>
    <sheet name="N_Campos Especificos" sheetId="2" r:id="rId2"/>
    <sheet name="Estándar" sheetId="3" r:id="rId3"/>
    <sheet name="Estándar con Imagen" sheetId="7" r:id="rId4"/>
    <sheet name="Código auxiliar" sheetId="4" r:id="rId5"/>
    <sheet name="Multimoneda" sheetId="5" r:id="rId6"/>
    <sheet name="Multimoneda Cod. Auxiliar" sheetId="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32" i="7" l="1"/>
  <c r="C31" i="7"/>
  <c r="A31" i="7"/>
  <c r="B13" i="7"/>
  <c r="B9" i="7"/>
  <c r="E8" i="7"/>
  <c r="B8" i="7"/>
  <c r="E7" i="7"/>
  <c r="B7" i="7"/>
  <c r="B4" i="7"/>
  <c r="I17" i="5"/>
  <c r="H17" i="5"/>
  <c r="F17" i="5"/>
  <c r="E17" i="5"/>
  <c r="B13" i="5"/>
  <c r="B9" i="5"/>
  <c r="E8" i="5"/>
  <c r="B8" i="5"/>
  <c r="E7" i="5"/>
  <c r="B7" i="5"/>
  <c r="B4" i="5"/>
  <c r="E17" i="6"/>
  <c r="B28" i="6"/>
  <c r="B27" i="6"/>
  <c r="B25" i="6"/>
  <c r="B24" i="6"/>
  <c r="B22" i="6"/>
  <c r="I17" i="6"/>
  <c r="H17" i="6"/>
  <c r="F17" i="6"/>
  <c r="B13" i="6"/>
  <c r="B9" i="6"/>
  <c r="E8" i="6"/>
  <c r="B8" i="6"/>
  <c r="E7" i="6"/>
  <c r="B7" i="6"/>
  <c r="B4" i="6"/>
  <c r="B28" i="5"/>
  <c r="B27" i="5"/>
  <c r="B25" i="5"/>
  <c r="B24" i="5"/>
  <c r="B22" i="5"/>
  <c r="C23" i="3"/>
  <c r="C22" i="3"/>
  <c r="A22" i="3"/>
  <c r="B13" i="3"/>
  <c r="B9" i="3"/>
  <c r="E8" i="3"/>
  <c r="B8" i="3"/>
  <c r="E7" i="3"/>
  <c r="B7" i="3"/>
  <c r="B4" i="3"/>
  <c r="C23" i="4"/>
  <c r="C22" i="4"/>
  <c r="A22" i="4"/>
  <c r="B13" i="4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<sst xmlns="http://schemas.openxmlformats.org/spreadsheetml/2006/main" count="426" uniqueCount="254">
  <si>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</si>
  <si>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</si>
  <si>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</si>
  <si>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</si>
  <si>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</si>
  <si>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</si>
  <si>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</si>
  <si>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</si>
  <si>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</si>
  <si>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</si>
  <si>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</si>
  <si>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</si>
  <si>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</si>
  <si>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</si>
  <si>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</si>
  <si>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</si>
  <si>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</si>
  <si>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</si>
  <si>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</si>
  <si>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</si>
  <si>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</si>
  <si>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</si>
  <si>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</si>
  <si>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</si>
  <si>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</si>
  <si>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</si>
  <si>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</si>
  <si>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</si>
  <si>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</si>
  <si>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</si>
  <si>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</si>
  <si>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</si>
  <si>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</si>
  <si>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</si>
  <si>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</si>
  <si>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</si>
  <si>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</si>
  <si>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</si>
  <si>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</si>
  <si>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</si>
  <si>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</si>
  <si>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</si>
  <si>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</si>
  <si>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</si>
  <si>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</si>
  <si>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</si>
  <si>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</si>
  <si>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</si>
  <si>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</si>
  <si>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</si>
  <si>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</si>
  <si>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</si>
  <si>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</si>
  <si>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</si>
  <si>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</si>
  <si>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</si>
  <si>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</si>
  <si>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</si>
  <si>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</si>
  <si>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</si>
  <si>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</si>
  <si>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</si>
  <si>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</si>
  <si>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</si>
  <si>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</si>
  <si>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</si>
  <si>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</si>
  <si>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</si>
  <si>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</si>
  <si>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</si>
  <si>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</si>
  <si>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</si>
  <si>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</si>
  <si>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</si>
  <si>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</si>
  <si>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</si>
  <si>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</si>
  <si>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</si>
  <si>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</si>
  <si>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</si>
  <si>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</si>
  <si>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</si>
  <si>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</si>
  <si>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</si>
  <si>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</si>
  <si>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</si>
  <si>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</si>
  <si>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</si>
  <si>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</si>
  <si>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</si>
  <si>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</si>
  <si>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</si>
  <si>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</si>
  <si>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</si>
  <si>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</si>
  <si>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</si>
  <si>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</si>
  <si>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</si>
  <si>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</si>
  <si>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</si>
  <si>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</si>
  <si>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</si>
  <si>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</si>
  <si>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</si>
  <si>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</si>
  <si>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</si>
  <si>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</si>
  <si>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</si>
  <si>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</si>
  <si>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</si>
  <si>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</si>
  <si>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</si>
  <si>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</si>
  <si>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</si>
  <si>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</si>
  <si>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</si>
  <si>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</si>
  <si>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</si>
  <si>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</si>
  <si>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</si>
  <si>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</si>
  <si>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</si>
  <si>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</si>
  <si>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</si>
  <si>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</si>
  <si>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</si>
  <si>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</si>
  <si>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</si>
  <si>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</si>
  <si>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</si>
  <si>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</si>
  <si>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</si>
  <si>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</si>
  <si>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</si>
  <si>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</si>
  <si>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</si>
  <si>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</si>
  <si>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</si>
  <si>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</si>
  <si>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</si>
  <si>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</si>
  <si>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</si>
  <si>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</si>
  <si>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</si>
  <si>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</si>
  <si>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</si>
  <si>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</si>
  <si>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</si>
  <si>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</si>
  <si>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</si>
  <si>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</si>
  <si>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</si>
  <si>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</si>
  <si>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</si>
  <si>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</si>
  <si>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</si>
  <si>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</si>
  <si>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</si>
  <si>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</si>
  <si>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</si>
  <si>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</si>
  <si>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</si>
  <si>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</si>
  <si>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</si>
  <si>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</si>
  <si>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</si>
  <si>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</si>
  <si>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</si>
  <si>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</si>
  <si>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</si>
  <si>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</si>
  <si>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</si>
  <si>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</si>
  <si>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</si>
  <si>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</si>
  <si>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</si>
  <si>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</si>
  <si>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</si>
  <si>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</si>
  <si>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</si>
  <si>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</si>
  <si>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</si>
  <si>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</si>
  <si>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</si>
  <si>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</si>
  <si>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</si>
  <si>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</si>
  <si>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</si>
  <si>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</si>
  <si>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</si>
  <si>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</si>
  <si>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</si>
  <si>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</si>
  <si>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</si>
  <si>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</si>
  <si>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</si>
  <si>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</si>
  <si>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</si>
  <si>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</si>
  <si>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</si>
  <si>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</si>
  <si>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</si>
  <si>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</si>
  <si>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>Dirección General de Obras y Servicios Urbanos</t>
  </si>
  <si>
    <t>Departamento del Distrito Federal</t>
  </si>
  <si>
    <t xml:space="preserve">   CATALOGO DE CONCEPTOS</t>
  </si>
  <si>
    <t>Clave</t>
  </si>
  <si>
    <t>Descripción</t>
  </si>
  <si>
    <t>P.U.</t>
  </si>
  <si>
    <t>Parcial: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</si>
  <si>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</si>
  <si>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</si>
  <si>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</si>
  <si>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</si>
  <si>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</si>
  <si>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</si>
  <si>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</si>
  <si>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</si>
  <si>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</si>
  <si>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</si>
  <si>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</si>
  <si>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</si>
  <si>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</si>
  <si>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</si>
  <si>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</si>
  <si>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</si>
  <si>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</si>
  <si>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</si>
  <si>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</si>
  <si>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</si>
  <si>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</si>
  <si>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</si>
  <si>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</si>
  <si>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100428-12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</si>
  <si>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</si>
  <si>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</si>
  <si>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</si>
  <si>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</si>
  <si>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</si>
  <si>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</si>
  <si>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</si>
  <si>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</si>
  <si>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</si>
  <si>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</si>
  <si>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Tipo de licitación</t>
  </si>
  <si>
    <t>Número de la convocatoria del concurso.</t>
  </si>
  <si>
    <t>Duración de la obra en das hábiles.</t>
  </si>
  <si>
    <t>Duración de la obra en días naturales.</t>
  </si>
  <si>
    <t>Porcentaje IVA presupuesto.</t>
  </si>
  <si>
    <t>Tramo de Barranca del Muerto a Tláhuac.</t>
  </si>
  <si>
    <t>Teléfono del contacto del cliente.</t>
  </si>
  <si>
    <t>Teléfono(s) de la empresa.</t>
  </si>
  <si>
    <t>Departamento de la Ciudad de Mexico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</si>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</sst>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#,##0.000000"/>
    <numFmt numFmtId="166" formatCode="#,##0.00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9" fillId="2" borderId="9" xfId="1" applyFill="1" applyBorder="1" applyAlignment="1" applyProtection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0" fontId="5" fillId="5" borderId="9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5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164" fontId="5" fillId="2" borderId="9" xfId="0" applyNumberFormat="1" applyFont="1" applyFill="1" applyBorder="1" applyAlignment="1">
      <alignment vertical="top" wrapText="1"/>
    </xf>
    <xf numFmtId="10" fontId="5" fillId="2" borderId="9" xfId="0" applyNumberFormat="1" applyFont="1" applyFill="1" applyBorder="1" applyAlignment="1">
      <alignment vertical="top" wrapText="1"/>
    </xf>
    <xf numFmtId="1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5" fillId="2" borderId="14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3" fillId="0" borderId="0" xfId="0" applyNumberFormat="1" applyFont="1" applyBorder="1" applyAlignment="1"/>
    <xf numFmtId="0" fontId="11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12" xfId="2" applyFont="1" applyFill="1" applyBorder="1" applyAlignment="1">
      <alignment horizontal="left" vertical="top"/>
    </xf>
    <xf numFmtId="0" fontId="10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0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0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7" fontId="5" fillId="2" borderId="9" xfId="0" applyNumberFormat="1" applyFont="1" applyFill="1" applyBorder="1" applyAlignment="1">
      <alignment vertical="top" wrapText="1"/>
    </xf>
    <xf numFmtId="167" fontId="5" fillId="2" borderId="16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167" fontId="3" fillId="0" borderId="0" xfId="0" applyNumberFormat="1" applyFont="1" applyBorder="1" applyAlignment="1">
      <alignment horizontal="left"/>
    </xf>
    <xf numFmtId="0" fontId="6" fillId="0" borderId="19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12" fillId="0" borderId="9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12" fillId="0" borderId="2" xfId="0" applyFont="1" applyBorder="1" applyAlignment="1">
      <alignment horizontal="right"/>
    </xf>
    <xf numFmtId="164" fontId="12" fillId="0" borderId="8" xfId="0" applyNumberFormat="1" applyFont="1" applyBorder="1" applyAlignment="1">
      <alignment horizontal="right" vertical="top"/>
    </xf>
    <xf numFmtId="0" fontId="12" fillId="0" borderId="3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4" xfId="0" applyNumberFormat="1" applyFont="1" applyBorder="1" applyAlignment="1">
      <alignment horizontal="right" vertical="top"/>
    </xf>
    <xf numFmtId="0" fontId="0" fillId="0" borderId="5" xfId="0" applyFont="1" applyBorder="1"/>
    <xf numFmtId="0" fontId="0" fillId="0" borderId="6" xfId="0" applyFont="1" applyBorder="1"/>
    <xf numFmtId="0" fontId="12" fillId="0" borderId="6" xfId="0" applyFont="1" applyBorder="1" applyAlignment="1">
      <alignment horizontal="right"/>
    </xf>
    <xf numFmtId="164" fontId="12" fillId="0" borderId="7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 wrapText="1"/>
    </xf>
    <xf numFmtId="0" fontId="12" fillId="0" borderId="9" xfId="0" applyFont="1" applyFill="1" applyBorder="1" applyAlignment="1">
      <alignment horizontal="center" wrapText="1"/>
    </xf>
    <xf numFmtId="0" fontId="12" fillId="0" borderId="9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0" fillId="0" borderId="10" xfId="0" applyFont="1" applyBorder="1"/>
    <xf numFmtId="0" fontId="0" fillId="0" borderId="21" xfId="0" applyFont="1" applyBorder="1"/>
    <xf numFmtId="0" fontId="0" fillId="0" borderId="11" xfId="0" applyFont="1" applyBorder="1"/>
    <xf numFmtId="0" fontId="0" fillId="0" borderId="17" xfId="0" applyFont="1" applyBorder="1"/>
    <xf numFmtId="0" fontId="0" fillId="0" borderId="0" xfId="0" applyFont="1" applyBorder="1" applyAlignment="1">
      <alignment horizontal="right"/>
    </xf>
    <xf numFmtId="164" fontId="12" fillId="0" borderId="0" xfId="0" applyNumberFormat="1" applyFont="1" applyBorder="1" applyAlignment="1">
      <alignment horizontal="right" vertical="top"/>
    </xf>
    <xf numFmtId="164" fontId="12" fillId="0" borderId="18" xfId="0" applyNumberFormat="1" applyFont="1" applyBorder="1" applyAlignment="1">
      <alignment horizontal="right" vertical="top"/>
    </xf>
    <xf numFmtId="0" fontId="0" fillId="0" borderId="1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4" fontId="0" fillId="0" borderId="18" xfId="0" applyNumberFormat="1" applyFont="1" applyBorder="1" applyAlignment="1">
      <alignment horizontal="right" vertical="top"/>
    </xf>
    <xf numFmtId="0" fontId="0" fillId="0" borderId="22" xfId="0" applyFont="1" applyBorder="1" applyAlignment="1">
      <alignment horizontal="left" vertical="top"/>
    </xf>
    <xf numFmtId="0" fontId="0" fillId="0" borderId="23" xfId="0" applyFont="1" applyBorder="1" applyAlignment="1">
      <alignment horizontal="left" vertical="top"/>
    </xf>
    <xf numFmtId="0" fontId="12" fillId="0" borderId="23" xfId="0" applyFont="1" applyBorder="1" applyAlignment="1">
      <alignment horizontal="left" vertical="top"/>
    </xf>
    <xf numFmtId="0" fontId="0" fillId="0" borderId="23" xfId="0" applyFont="1" applyBorder="1" applyAlignment="1">
      <alignment vertical="top"/>
    </xf>
    <xf numFmtId="0" fontId="0" fillId="0" borderId="23" xfId="0" applyFont="1" applyBorder="1"/>
    <xf numFmtId="164" fontId="0" fillId="0" borderId="23" xfId="0" applyNumberFormat="1" applyFont="1" applyBorder="1" applyAlignment="1">
      <alignment horizontal="right" vertical="top"/>
    </xf>
    <xf numFmtId="164" fontId="0" fillId="0" borderId="24" xfId="0" applyNumberFormat="1" applyFont="1" applyBorder="1" applyAlignment="1">
      <alignment horizontal="right" vertical="top"/>
    </xf>
    <xf numFmtId="0" fontId="1" fillId="5" borderId="12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7" xfId="0" applyFont="1" applyFill="1" applyBorder="1" applyAlignment="1">
      <alignment vertical="top"/>
    </xf>
    <xf numFmtId="0" fontId="2" fillId="5" borderId="18" xfId="0" applyFont="1" applyFill="1" applyBorder="1" applyAlignment="1">
      <alignment vertical="top"/>
    </xf>
    <xf numFmtId="0" fontId="1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" fillId="2" borderId="15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405596</xdr:colOff>
      <xdr:row>1</xdr:row>
      <xdr:rowOff>28576</xdr:rowOff>
    </xdr:from>
    <xdr:to>
      <xdr:col>5</xdr:col>
      <xdr:colOff>1657350</xdr:colOff>
      <xdr:row>5</xdr:row>
      <xdr:rowOff>84988</xdr:rowOff>
    </xdr:to>
    <xdr:pic>
      <xdr:nvPicPr>
        <xdr:cNvPr id="3" name="LogoDep_GDF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939621" y="190501"/>
          <a:ext cx="1251754" cy="704112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304801</xdr:colOff>
      <xdr:row>2</xdr:row>
      <xdr:rowOff>40042</xdr:rowOff>
    </xdr:from>
    <xdr:to>
      <xdr:col>5</xdr:col>
      <xdr:colOff>1343025</xdr:colOff>
      <xdr:row>5</xdr:row>
      <xdr:rowOff>138268</xdr:rowOff>
    </xdr:to>
    <xdr:pic>
      <xdr:nvPicPr>
        <xdr:cNvPr id="2" name="LogoDep_GDF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72076" y="363892"/>
          <a:ext cx="1038224" cy="584001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123825</xdr:colOff>
      <xdr:row>19</xdr:row>
      <xdr:rowOff>25599</xdr:rowOff>
    </xdr:from>
    <xdr:to>
      <xdr:col>8</xdr:col>
      <xdr:colOff>0</xdr:colOff>
      <xdr:row>24</xdr:row>
      <xdr:rowOff>107752</xdr:rowOff>
    </xdr:to>
    <xdr:pic>
      <xdr:nvPicPr>
        <xdr:cNvPr id="5" name="ImagenConcepto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229475" y="3102174"/>
          <a:ext cx="1162050" cy="65365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548471</xdr:colOff>
      <xdr:row>1</xdr:row>
      <xdr:rowOff>123826</xdr:rowOff>
    </xdr:from>
    <xdr:to>
      <xdr:col>5</xdr:col>
      <xdr:colOff>1676400</xdr:colOff>
      <xdr:row>5</xdr:row>
      <xdr:rowOff>110586</xdr:rowOff>
    </xdr:to>
    <xdr:pic>
      <xdr:nvPicPr>
        <xdr:cNvPr id="2" name="LogoDep_GDF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53871" y="285751"/>
          <a:ext cx="1127929" cy="63446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152401</xdr:colOff>
      <xdr:row>1</xdr:row>
      <xdr:rowOff>113563</xdr:rowOff>
    </xdr:from>
    <xdr:to>
      <xdr:col>6</xdr:col>
      <xdr:colOff>1271312</xdr:colOff>
      <xdr:row>5</xdr:row>
      <xdr:rowOff>95250</xdr:rowOff>
    </xdr:to>
    <xdr:pic>
      <xdr:nvPicPr>
        <xdr:cNvPr id="2" name="LogoDep_GDF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57801" y="275488"/>
          <a:ext cx="1118911" cy="629387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790575</xdr:colOff>
      <xdr:row>3</xdr:row>
      <xdr:rowOff>91376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742951" cy="453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1</xdr:row>
      <xdr:rowOff>56413</xdr:rowOff>
    </xdr:from>
    <xdr:to>
      <xdr:col>6</xdr:col>
      <xdr:colOff>1352550</xdr:colOff>
      <xdr:row>5</xdr:row>
      <xdr:rowOff>62365</xdr:rowOff>
    </xdr:to>
    <xdr:pic>
      <xdr:nvPicPr>
        <xdr:cNvPr id="2" name="LogoDep_GDF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829301" y="218338"/>
          <a:ext cx="1162049" cy="65365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1066799</xdr:colOff>
      <xdr:row>4</xdr:row>
      <xdr:rowOff>38101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1019175" cy="561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C43" sqref="C43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6" t="s">
        <v>210</v>
      </c>
      <c r="C1" s="43" t="s">
        <v>233</v>
      </c>
    </row>
    <row r="2" spans="1:3" ht="12.75" customHeight="1" x14ac:dyDescent="0.2">
      <c r="A2" s="3" t="s">
        <v>0</v>
      </c>
      <c r="B2" s="3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46</v>
      </c>
      <c r="B4" s="8" t="s">
        <v>2</v>
      </c>
      <c r="C4" s="9" t="s">
        <v>47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48</v>
      </c>
      <c r="B6" s="13" t="s">
        <v>4</v>
      </c>
      <c r="C6" s="123" t="s">
        <v>234</v>
      </c>
    </row>
    <row r="7" spans="1:3" ht="12.75" customHeight="1" x14ac:dyDescent="0.15">
      <c r="A7" s="14" t="s">
        <v>49</v>
      </c>
      <c r="B7" s="14" t="s">
        <v>5</v>
      </c>
      <c r="C7" s="124" t="s">
        <v>235</v>
      </c>
    </row>
    <row r="8" spans="1:3" ht="12.75" customHeight="1" x14ac:dyDescent="0.15">
      <c r="A8" s="14" t="s">
        <v>50</v>
      </c>
      <c r="B8" s="14" t="s">
        <v>6</v>
      </c>
      <c r="C8" s="124" t="s">
        <v>236</v>
      </c>
    </row>
    <row r="9" spans="1:3" ht="12.75" customHeight="1" x14ac:dyDescent="0.15">
      <c r="A9" s="14" t="s">
        <v>51</v>
      </c>
      <c r="B9" s="14" t="s">
        <v>7</v>
      </c>
      <c r="C9" s="15" t="s">
        <v>52</v>
      </c>
    </row>
    <row r="10" spans="1:3" ht="12.75" customHeight="1" x14ac:dyDescent="0.15">
      <c r="A10" s="14" t="s">
        <v>53</v>
      </c>
      <c r="B10" s="14" t="s">
        <v>54</v>
      </c>
      <c r="C10" s="124" t="s">
        <v>237</v>
      </c>
    </row>
    <row r="11" spans="1:3" ht="12.75" customHeight="1" x14ac:dyDescent="0.15">
      <c r="A11" s="14" t="s">
        <v>55</v>
      </c>
      <c r="B11" s="14" t="s">
        <v>8</v>
      </c>
      <c r="C11" s="124" t="s">
        <v>238</v>
      </c>
    </row>
    <row r="12" spans="1:3" ht="12.75" customHeight="1" x14ac:dyDescent="0.15">
      <c r="A12" s="14" t="s">
        <v>56</v>
      </c>
      <c r="B12" s="14" t="s">
        <v>251</v>
      </c>
      <c r="C12" s="124" t="s">
        <v>239</v>
      </c>
    </row>
    <row r="13" spans="1:3" ht="12.75" customHeight="1" x14ac:dyDescent="0.15">
      <c r="A13" s="14" t="s">
        <v>57</v>
      </c>
      <c r="B13" s="14" t="s">
        <v>9</v>
      </c>
      <c r="C13" s="16" t="s">
        <v>240</v>
      </c>
    </row>
    <row r="14" spans="1:3" ht="12.75" customHeight="1" x14ac:dyDescent="0.15">
      <c r="A14" s="14" t="s">
        <v>58</v>
      </c>
      <c r="B14" s="14" t="s">
        <v>10</v>
      </c>
      <c r="C14" s="17">
        <v>1234567</v>
      </c>
    </row>
    <row r="15" spans="1:3" ht="12.75" customHeight="1" x14ac:dyDescent="0.15">
      <c r="A15" s="14" t="s">
        <v>59</v>
      </c>
      <c r="B15" s="14" t="s">
        <v>11</v>
      </c>
      <c r="C15" s="17">
        <v>12345678</v>
      </c>
    </row>
    <row r="16" spans="1:3" ht="12.75" customHeight="1" x14ac:dyDescent="0.15">
      <c r="A16" s="14" t="s">
        <v>60</v>
      </c>
      <c r="B16" s="14" t="s">
        <v>12</v>
      </c>
      <c r="C16" s="17">
        <v>123456789</v>
      </c>
    </row>
    <row r="17" spans="1:3" ht="12.75" customHeight="1" x14ac:dyDescent="0.15">
      <c r="A17" s="14" t="s">
        <v>61</v>
      </c>
      <c r="B17" s="14" t="s">
        <v>13</v>
      </c>
      <c r="C17" s="124" t="s">
        <v>241</v>
      </c>
    </row>
    <row r="18" spans="1:3" ht="12.75" customHeight="1" x14ac:dyDescent="0.15">
      <c r="A18" s="14" t="s">
        <v>62</v>
      </c>
      <c r="B18" s="14" t="s">
        <v>14</v>
      </c>
      <c r="C18" s="15" t="s">
        <v>93</v>
      </c>
    </row>
    <row r="19" spans="1:3" ht="12.75" customHeight="1" x14ac:dyDescent="0.15">
      <c r="A19" s="115" t="s">
        <v>63</v>
      </c>
      <c r="B19" s="116"/>
      <c r="C19" s="12"/>
    </row>
    <row r="20" spans="1:3" ht="12.75" x14ac:dyDescent="0.15">
      <c r="A20" s="14" t="s">
        <v>64</v>
      </c>
      <c r="B20" s="14" t="s">
        <v>65</v>
      </c>
      <c r="C20" s="45" t="s">
        <v>242</v>
      </c>
    </row>
    <row r="21" spans="1:3" ht="12.75" customHeight="1" x14ac:dyDescent="0.15">
      <c r="A21" s="14" t="s">
        <v>66</v>
      </c>
      <c r="B21" s="14" t="s">
        <v>67</v>
      </c>
      <c r="C21" s="15" t="s">
        <v>68</v>
      </c>
    </row>
    <row r="22" spans="1:3" ht="12.75" customHeight="1" x14ac:dyDescent="0.15">
      <c r="A22" s="14" t="s">
        <v>69</v>
      </c>
      <c r="B22" s="14" t="s">
        <v>70</v>
      </c>
      <c r="C22" s="15" t="s">
        <v>71</v>
      </c>
    </row>
    <row r="23" spans="1:3" ht="12.75" customHeight="1" x14ac:dyDescent="0.15">
      <c r="A23" s="14" t="s">
        <v>127</v>
      </c>
      <c r="B23" s="14" t="s">
        <v>147</v>
      </c>
      <c r="C23" s="15" t="s">
        <v>147</v>
      </c>
    </row>
    <row r="24" spans="1:3" ht="12.75" customHeight="1" x14ac:dyDescent="0.15">
      <c r="A24" s="14" t="s">
        <v>129</v>
      </c>
      <c r="B24" s="14" t="s">
        <v>141</v>
      </c>
      <c r="C24" s="15" t="s">
        <v>141</v>
      </c>
    </row>
    <row r="25" spans="1:3" ht="12.75" customHeight="1" x14ac:dyDescent="0.15">
      <c r="A25" s="14" t="s">
        <v>128</v>
      </c>
      <c r="B25" s="14" t="s">
        <v>142</v>
      </c>
      <c r="C25" s="15" t="s">
        <v>142</v>
      </c>
    </row>
    <row r="26" spans="1:3" ht="12.75" customHeight="1" x14ac:dyDescent="0.15">
      <c r="A26" s="14" t="s">
        <v>130</v>
      </c>
      <c r="B26" s="14" t="s">
        <v>143</v>
      </c>
      <c r="C26" s="15" t="s">
        <v>143</v>
      </c>
    </row>
    <row r="27" spans="1:3" ht="12.75" customHeight="1" x14ac:dyDescent="0.15">
      <c r="A27" s="14" t="s">
        <v>131</v>
      </c>
      <c r="B27" s="14" t="s">
        <v>144</v>
      </c>
      <c r="C27" s="15" t="s">
        <v>144</v>
      </c>
    </row>
    <row r="28" spans="1:3" ht="12.75" customHeight="1" x14ac:dyDescent="0.15">
      <c r="A28" s="14" t="s">
        <v>132</v>
      </c>
      <c r="B28" s="14" t="s">
        <v>145</v>
      </c>
      <c r="C28" s="15" t="s">
        <v>145</v>
      </c>
    </row>
    <row r="29" spans="1:3" ht="12.75" customHeight="1" x14ac:dyDescent="0.15">
      <c r="A29" s="14" t="s">
        <v>148</v>
      </c>
      <c r="B29" s="14" t="s">
        <v>146</v>
      </c>
      <c r="C29" s="15" t="s">
        <v>146</v>
      </c>
    </row>
    <row r="30" spans="1:3" ht="12.75" customHeight="1" x14ac:dyDescent="0.15">
      <c r="A30" s="60" t="s">
        <v>214</v>
      </c>
      <c r="B30" s="62" t="s">
        <v>215</v>
      </c>
      <c r="C30" s="61" t="s">
        <v>215</v>
      </c>
    </row>
    <row r="31" spans="1:3" ht="12.75" customHeight="1" x14ac:dyDescent="0.15">
      <c r="A31" s="60" t="s">
        <v>216</v>
      </c>
      <c r="B31" s="62" t="s">
        <v>250</v>
      </c>
      <c r="C31" s="61" t="s">
        <v>217</v>
      </c>
    </row>
    <row r="32" spans="1:3" ht="12.75" customHeight="1" x14ac:dyDescent="0.15">
      <c r="A32" s="60" t="s">
        <v>218</v>
      </c>
      <c r="B32" s="62" t="s">
        <v>219</v>
      </c>
      <c r="C32" s="61" t="s">
        <v>219</v>
      </c>
    </row>
    <row r="33" spans="1:3" ht="12.75" customHeight="1" x14ac:dyDescent="0.15">
      <c r="A33" s="115" t="s">
        <v>15</v>
      </c>
      <c r="B33" s="116"/>
      <c r="C33" s="12"/>
    </row>
    <row r="34" spans="1:3" ht="12.75" customHeight="1" x14ac:dyDescent="0.15">
      <c r="A34" s="14" t="s">
        <v>72</v>
      </c>
      <c r="B34" s="14" t="s">
        <v>16</v>
      </c>
      <c r="C34" s="64">
        <v>40017</v>
      </c>
    </row>
    <row r="35" spans="1:3" ht="12.75" customHeight="1" x14ac:dyDescent="0.15">
      <c r="A35" s="14" t="s">
        <v>73</v>
      </c>
      <c r="B35" s="14" t="s">
        <v>17</v>
      </c>
      <c r="C35" s="17" t="s">
        <v>74</v>
      </c>
    </row>
    <row r="36" spans="1:3" ht="12.75" x14ac:dyDescent="0.15">
      <c r="A36" s="14" t="s">
        <v>156</v>
      </c>
      <c r="B36" s="14" t="s">
        <v>75</v>
      </c>
      <c r="C36" s="15" t="s">
        <v>76</v>
      </c>
    </row>
    <row r="37" spans="1:3" ht="12.75" customHeight="1" x14ac:dyDescent="0.15">
      <c r="A37" s="115" t="s">
        <v>18</v>
      </c>
      <c r="B37" s="116"/>
      <c r="C37" s="18"/>
    </row>
    <row r="38" spans="1:3" ht="12.75" customHeight="1" x14ac:dyDescent="0.15">
      <c r="A38" s="44" t="s">
        <v>211</v>
      </c>
      <c r="B38" s="44" t="s">
        <v>212</v>
      </c>
      <c r="C38" s="45" t="s">
        <v>213</v>
      </c>
    </row>
    <row r="39" spans="1:3" ht="12.75" customHeight="1" x14ac:dyDescent="0.15">
      <c r="A39" s="14" t="s">
        <v>77</v>
      </c>
      <c r="B39" s="14" t="s">
        <v>19</v>
      </c>
      <c r="C39" s="29" t="s">
        <v>200</v>
      </c>
    </row>
    <row r="40" spans="1:3" ht="12.75" customHeight="1" x14ac:dyDescent="0.15">
      <c r="A40" s="14" t="s">
        <v>133</v>
      </c>
      <c r="B40" s="14" t="s">
        <v>20</v>
      </c>
      <c r="C40" s="124" t="s">
        <v>249</v>
      </c>
    </row>
    <row r="41" spans="1:3" ht="12.75" customHeight="1" x14ac:dyDescent="0.15">
      <c r="A41" s="14" t="s">
        <v>134</v>
      </c>
      <c r="B41" s="14" t="s">
        <v>139</v>
      </c>
      <c r="C41" s="15" t="s">
        <v>139</v>
      </c>
    </row>
    <row r="42" spans="1:3" ht="12.75" customHeight="1" x14ac:dyDescent="0.15">
      <c r="A42" s="14" t="s">
        <v>78</v>
      </c>
      <c r="B42" s="14" t="s">
        <v>21</v>
      </c>
      <c r="C42" s="15" t="s">
        <v>52</v>
      </c>
    </row>
    <row r="43" spans="1:3" ht="12.75" customHeight="1" x14ac:dyDescent="0.15">
      <c r="A43" s="14" t="s">
        <v>79</v>
      </c>
      <c r="B43" s="14" t="s">
        <v>80</v>
      </c>
      <c r="C43" s="124" t="s">
        <v>237</v>
      </c>
    </row>
    <row r="44" spans="1:3" ht="12.75" customHeight="1" x14ac:dyDescent="0.15">
      <c r="A44" s="14" t="s">
        <v>135</v>
      </c>
      <c r="B44" s="14" t="s">
        <v>140</v>
      </c>
      <c r="C44" s="15" t="s">
        <v>140</v>
      </c>
    </row>
    <row r="45" spans="1:3" ht="12.75" customHeight="1" x14ac:dyDescent="0.15">
      <c r="A45" s="14" t="s">
        <v>136</v>
      </c>
      <c r="B45" s="14" t="s">
        <v>149</v>
      </c>
      <c r="C45" s="15" t="s">
        <v>149</v>
      </c>
    </row>
    <row r="46" spans="1:3" ht="12.75" customHeight="1" x14ac:dyDescent="0.15">
      <c r="A46" s="14" t="s">
        <v>137</v>
      </c>
      <c r="B46" s="14" t="s">
        <v>150</v>
      </c>
      <c r="C46" s="15" t="s">
        <v>150</v>
      </c>
    </row>
    <row r="47" spans="1:3" ht="12.75" customHeight="1" x14ac:dyDescent="0.15">
      <c r="A47" s="14" t="s">
        <v>138</v>
      </c>
      <c r="B47" s="14" t="s">
        <v>151</v>
      </c>
      <c r="C47" s="15" t="s">
        <v>151</v>
      </c>
    </row>
    <row r="48" spans="1:3" ht="12.75" customHeight="1" x14ac:dyDescent="0.15">
      <c r="A48" s="14" t="s">
        <v>160</v>
      </c>
      <c r="B48" s="14" t="s">
        <v>161</v>
      </c>
      <c r="C48" s="15" t="s">
        <v>162</v>
      </c>
    </row>
    <row r="49" spans="1:3" ht="12.75" customHeight="1" x14ac:dyDescent="0.15">
      <c r="A49" s="62" t="s">
        <v>220</v>
      </c>
      <c r="B49" s="62" t="s">
        <v>221</v>
      </c>
      <c r="C49" s="63" t="s">
        <v>222</v>
      </c>
    </row>
    <row r="50" spans="1:3" ht="12.75" customHeight="1" x14ac:dyDescent="0.15">
      <c r="A50" s="62" t="s">
        <v>223</v>
      </c>
      <c r="B50" s="62" t="s">
        <v>224</v>
      </c>
      <c r="C50" s="63" t="s">
        <v>243</v>
      </c>
    </row>
    <row r="51" spans="1:3" ht="12.75" customHeight="1" x14ac:dyDescent="0.15">
      <c r="A51" s="62" t="s">
        <v>225</v>
      </c>
      <c r="B51" s="62" t="s">
        <v>226</v>
      </c>
      <c r="C51" s="63" t="s">
        <v>227</v>
      </c>
    </row>
    <row r="52" spans="1:3" ht="12.75" customHeight="1" x14ac:dyDescent="0.15">
      <c r="A52" s="62" t="s">
        <v>228</v>
      </c>
      <c r="B52" s="62" t="s">
        <v>229</v>
      </c>
      <c r="C52" s="63" t="s">
        <v>239</v>
      </c>
    </row>
    <row r="53" spans="1:3" ht="12.75" customHeight="1" x14ac:dyDescent="0.15">
      <c r="A53" s="62" t="s">
        <v>230</v>
      </c>
      <c r="B53" s="62" t="s">
        <v>231</v>
      </c>
      <c r="C53" s="16" t="s">
        <v>240</v>
      </c>
    </row>
    <row r="54" spans="1:3" ht="12.75" customHeight="1" x14ac:dyDescent="0.15">
      <c r="A54" s="14" t="s">
        <v>81</v>
      </c>
      <c r="B54" s="14" t="s">
        <v>105</v>
      </c>
      <c r="C54" s="64">
        <v>40026</v>
      </c>
    </row>
    <row r="55" spans="1:3" ht="12.75" customHeight="1" x14ac:dyDescent="0.15">
      <c r="A55" s="20" t="s">
        <v>82</v>
      </c>
      <c r="B55" s="20" t="s">
        <v>106</v>
      </c>
      <c r="C55" s="65">
        <v>40178</v>
      </c>
    </row>
    <row r="56" spans="1:3" ht="12.75" customHeight="1" x14ac:dyDescent="0.15">
      <c r="A56" s="14" t="s">
        <v>163</v>
      </c>
      <c r="B56" s="14" t="s">
        <v>164</v>
      </c>
      <c r="C56" s="23">
        <v>100000</v>
      </c>
    </row>
    <row r="57" spans="1:3" ht="12.75" customHeight="1" x14ac:dyDescent="0.15">
      <c r="A57" s="14" t="s">
        <v>166</v>
      </c>
      <c r="B57" s="14" t="s">
        <v>167</v>
      </c>
      <c r="C57" s="23">
        <v>7722</v>
      </c>
    </row>
    <row r="58" spans="1:3" ht="12.75" customHeight="1" x14ac:dyDescent="0.15">
      <c r="A58" s="14" t="s">
        <v>165</v>
      </c>
      <c r="B58" s="14" t="s">
        <v>248</v>
      </c>
      <c r="C58" s="24">
        <v>0.15</v>
      </c>
    </row>
    <row r="59" spans="1:3" ht="12.75" customHeight="1" x14ac:dyDescent="0.15">
      <c r="A59" s="115" t="s">
        <v>22</v>
      </c>
      <c r="B59" s="116"/>
      <c r="C59" s="12"/>
    </row>
    <row r="60" spans="1:3" ht="12.75" customHeight="1" x14ac:dyDescent="0.15">
      <c r="A60" s="14" t="s">
        <v>158</v>
      </c>
      <c r="B60" s="14" t="s">
        <v>247</v>
      </c>
      <c r="C60" s="15">
        <v>153</v>
      </c>
    </row>
    <row r="61" spans="1:3" ht="12.75" customHeight="1" x14ac:dyDescent="0.15">
      <c r="A61" s="14" t="s">
        <v>159</v>
      </c>
      <c r="B61" s="14" t="s">
        <v>246</v>
      </c>
      <c r="C61" s="15">
        <v>133</v>
      </c>
    </row>
    <row r="62" spans="1:3" ht="12.75" customHeight="1" x14ac:dyDescent="0.15">
      <c r="A62" s="14" t="s">
        <v>152</v>
      </c>
      <c r="B62" s="14" t="s">
        <v>83</v>
      </c>
      <c r="C62" s="15">
        <v>2</v>
      </c>
    </row>
    <row r="63" spans="1:3" ht="12.75" x14ac:dyDescent="0.15">
      <c r="A63" s="14" t="s">
        <v>153</v>
      </c>
      <c r="B63" s="14" t="s">
        <v>107</v>
      </c>
      <c r="C63" s="15" t="s">
        <v>84</v>
      </c>
    </row>
    <row r="64" spans="1:3" ht="12.75" x14ac:dyDescent="0.15">
      <c r="A64" s="14" t="s">
        <v>154</v>
      </c>
      <c r="B64" s="14" t="s">
        <v>109</v>
      </c>
      <c r="C64" s="15" t="s">
        <v>85</v>
      </c>
    </row>
    <row r="65" spans="1:3" ht="12.75" x14ac:dyDescent="0.15">
      <c r="A65" s="14" t="s">
        <v>157</v>
      </c>
      <c r="B65" s="14" t="s">
        <v>108</v>
      </c>
      <c r="C65" s="15" t="s">
        <v>86</v>
      </c>
    </row>
    <row r="66" spans="1:3" ht="12.75" x14ac:dyDescent="0.15">
      <c r="A66" s="14" t="s">
        <v>155</v>
      </c>
      <c r="B66" s="14" t="s">
        <v>110</v>
      </c>
      <c r="C66" s="15" t="s">
        <v>87</v>
      </c>
    </row>
    <row r="67" spans="1:3" ht="12.75" x14ac:dyDescent="0.15">
      <c r="A67" s="117" t="s">
        <v>23</v>
      </c>
      <c r="B67" s="118"/>
      <c r="C67" s="21"/>
    </row>
    <row r="68" spans="1:3" ht="12.75" x14ac:dyDescent="0.15">
      <c r="A68" s="14" t="s">
        <v>88</v>
      </c>
      <c r="B68" s="14" t="s">
        <v>245</v>
      </c>
      <c r="C68" s="15" t="s">
        <v>89</v>
      </c>
    </row>
    <row r="69" spans="1:3" ht="12.75" x14ac:dyDescent="0.15">
      <c r="A69" s="14" t="s">
        <v>90</v>
      </c>
      <c r="B69" s="14" t="s">
        <v>24</v>
      </c>
      <c r="C69" s="64">
        <v>39995</v>
      </c>
    </row>
    <row r="70" spans="1:3" ht="12.75" x14ac:dyDescent="0.15">
      <c r="A70" s="22" t="s">
        <v>91</v>
      </c>
      <c r="B70" s="14" t="s">
        <v>244</v>
      </c>
      <c r="C70" s="19" t="s">
        <v>92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>
      <selection activeCell="A33" sqref="A33"/>
    </sheetView>
  </sheetViews>
  <sheetFormatPr baseColWidth="10" defaultColWidth="9.3984375" defaultRowHeight="12.75" x14ac:dyDescent="0.2"/>
  <cols>
    <col min="1" max="1" width="45.3984375" style="59" customWidth="1"/>
    <col min="2" max="2" width="108.3984375" style="59" customWidth="1"/>
    <col min="3" max="16384" width="9.3984375" style="48"/>
  </cols>
  <sheetData>
    <row r="1" spans="1:2" ht="12.75" customHeight="1" x14ac:dyDescent="0.2">
      <c r="A1" s="47" t="s">
        <v>25</v>
      </c>
      <c r="B1" s="47"/>
    </row>
    <row r="2" spans="1:2" ht="12.75" customHeight="1" x14ac:dyDescent="0.2">
      <c r="A2" s="47"/>
      <c r="B2" s="47"/>
    </row>
    <row r="3" spans="1:2" ht="14.25" customHeight="1" x14ac:dyDescent="0.2">
      <c r="A3" s="49" t="s">
        <v>201</v>
      </c>
      <c r="B3" s="50"/>
    </row>
    <row r="4" spans="1:2" ht="12.75" customHeight="1" x14ac:dyDescent="0.2">
      <c r="A4" s="51" t="s">
        <v>1</v>
      </c>
      <c r="B4" s="52" t="s">
        <v>2</v>
      </c>
    </row>
    <row r="5" spans="1:2" ht="12.75" customHeight="1" x14ac:dyDescent="0.2">
      <c r="A5" s="53" t="s">
        <v>97</v>
      </c>
      <c r="B5" s="53" t="s">
        <v>26</v>
      </c>
    </row>
    <row r="6" spans="1:2" ht="12.75" customHeight="1" x14ac:dyDescent="0.2">
      <c r="A6" s="53" t="s">
        <v>100</v>
      </c>
      <c r="B6" s="53" t="s">
        <v>27</v>
      </c>
    </row>
    <row r="7" spans="1:2" ht="12.75" customHeight="1" x14ac:dyDescent="0.2">
      <c r="A7" s="53" t="s">
        <v>98</v>
      </c>
      <c r="B7" s="53" t="s">
        <v>32</v>
      </c>
    </row>
    <row r="8" spans="1:2" ht="12.75" customHeight="1" x14ac:dyDescent="0.2">
      <c r="A8" s="53" t="s">
        <v>175</v>
      </c>
      <c r="B8" s="53" t="s">
        <v>36</v>
      </c>
    </row>
    <row r="9" spans="1:2" ht="12.75" customHeight="1" x14ac:dyDescent="0.2">
      <c r="A9" s="53" t="s">
        <v>122</v>
      </c>
      <c r="B9" s="53" t="s">
        <v>187</v>
      </c>
    </row>
    <row r="10" spans="1:2" ht="12.75" customHeight="1" x14ac:dyDescent="0.2">
      <c r="A10" s="53" t="s">
        <v>123</v>
      </c>
      <c r="B10" s="53" t="s">
        <v>186</v>
      </c>
    </row>
    <row r="11" spans="1:2" ht="12.75" customHeight="1" x14ac:dyDescent="0.2">
      <c r="A11" s="53" t="s">
        <v>173</v>
      </c>
      <c r="B11" s="54" t="s">
        <v>180</v>
      </c>
    </row>
    <row r="12" spans="1:2" x14ac:dyDescent="0.2">
      <c r="A12" s="53" t="s">
        <v>113</v>
      </c>
      <c r="B12" s="53" t="s">
        <v>184</v>
      </c>
    </row>
    <row r="13" spans="1:2" x14ac:dyDescent="0.2">
      <c r="A13" s="53" t="s">
        <v>28</v>
      </c>
      <c r="B13" s="53" t="s">
        <v>29</v>
      </c>
    </row>
    <row r="14" spans="1:2" ht="12.75" customHeight="1" x14ac:dyDescent="0.2">
      <c r="A14" s="53" t="s">
        <v>172</v>
      </c>
      <c r="B14" s="53" t="s">
        <v>178</v>
      </c>
    </row>
    <row r="15" spans="1:2" ht="15" customHeight="1" x14ac:dyDescent="0.2">
      <c r="A15" s="53" t="s">
        <v>176</v>
      </c>
      <c r="B15" s="53" t="s">
        <v>177</v>
      </c>
    </row>
    <row r="16" spans="1:2" ht="12.75" customHeight="1" x14ac:dyDescent="0.2">
      <c r="A16" s="53" t="s">
        <v>174</v>
      </c>
      <c r="B16" s="54" t="s">
        <v>181</v>
      </c>
    </row>
    <row r="17" spans="1:2" ht="12.75" customHeight="1" x14ac:dyDescent="0.2">
      <c r="A17" s="53" t="s">
        <v>121</v>
      </c>
      <c r="B17" s="53" t="s">
        <v>185</v>
      </c>
    </row>
    <row r="18" spans="1:2" ht="12.75" customHeight="1" x14ac:dyDescent="0.2">
      <c r="A18" s="53" t="s">
        <v>112</v>
      </c>
      <c r="B18" s="53" t="s">
        <v>183</v>
      </c>
    </row>
    <row r="19" spans="1:2" x14ac:dyDescent="0.2">
      <c r="A19" s="53" t="s">
        <v>171</v>
      </c>
      <c r="B19" s="54" t="s">
        <v>179</v>
      </c>
    </row>
    <row r="20" spans="1:2" ht="12.75" customHeight="1" x14ac:dyDescent="0.2">
      <c r="A20" s="53" t="s">
        <v>111</v>
      </c>
      <c r="B20" s="54" t="s">
        <v>182</v>
      </c>
    </row>
    <row r="21" spans="1:2" x14ac:dyDescent="0.2">
      <c r="A21" s="53" t="s">
        <v>99</v>
      </c>
      <c r="B21" s="53" t="s">
        <v>35</v>
      </c>
    </row>
    <row r="22" spans="1:2" x14ac:dyDescent="0.2">
      <c r="A22" s="53" t="s">
        <v>30</v>
      </c>
      <c r="B22" s="53" t="s">
        <v>31</v>
      </c>
    </row>
    <row r="23" spans="1:2" x14ac:dyDescent="0.2">
      <c r="A23" s="53" t="s">
        <v>33</v>
      </c>
      <c r="B23" s="53" t="s">
        <v>34</v>
      </c>
    </row>
    <row r="24" spans="1:2" x14ac:dyDescent="0.2">
      <c r="A24" s="55" t="s">
        <v>168</v>
      </c>
      <c r="B24" s="56"/>
    </row>
    <row r="25" spans="1:2" x14ac:dyDescent="0.2">
      <c r="A25" s="57" t="s">
        <v>124</v>
      </c>
      <c r="B25" s="57" t="s">
        <v>188</v>
      </c>
    </row>
    <row r="26" spans="1:2" x14ac:dyDescent="0.2">
      <c r="A26" s="58" t="s">
        <v>126</v>
      </c>
      <c r="B26" s="58" t="s">
        <v>189</v>
      </c>
    </row>
    <row r="27" spans="1:2" x14ac:dyDescent="0.2">
      <c r="A27" s="58" t="s">
        <v>125</v>
      </c>
      <c r="B27" s="58" t="s">
        <v>190</v>
      </c>
    </row>
    <row r="28" spans="1:2" x14ac:dyDescent="0.2">
      <c r="A28" s="58" t="s">
        <v>116</v>
      </c>
      <c r="B28" s="58" t="s">
        <v>194</v>
      </c>
    </row>
    <row r="29" spans="1:2" x14ac:dyDescent="0.2">
      <c r="A29" s="58" t="s">
        <v>118</v>
      </c>
      <c r="B29" s="58" t="s">
        <v>195</v>
      </c>
    </row>
    <row r="30" spans="1:2" x14ac:dyDescent="0.2">
      <c r="A30" s="58" t="s">
        <v>120</v>
      </c>
      <c r="B30" s="58" t="s">
        <v>196</v>
      </c>
    </row>
    <row r="31" spans="1:2" x14ac:dyDescent="0.2">
      <c r="A31" s="54" t="s">
        <v>114</v>
      </c>
      <c r="B31" s="53" t="s">
        <v>191</v>
      </c>
    </row>
    <row r="32" spans="1:2" x14ac:dyDescent="0.2">
      <c r="A32" s="54" t="s">
        <v>117</v>
      </c>
      <c r="B32" s="53" t="s">
        <v>197</v>
      </c>
    </row>
    <row r="33" spans="1:2" x14ac:dyDescent="0.2">
      <c r="A33" s="54" t="s">
        <v>115</v>
      </c>
      <c r="B33" s="53" t="s">
        <v>192</v>
      </c>
    </row>
    <row r="34" spans="1:2" x14ac:dyDescent="0.2">
      <c r="A34" s="54" t="s">
        <v>119</v>
      </c>
      <c r="B34" s="53" t="s">
        <v>198</v>
      </c>
    </row>
    <row r="35" spans="1:2" x14ac:dyDescent="0.2">
      <c r="A35" s="54" t="s">
        <v>169</v>
      </c>
      <c r="B35" s="53" t="s">
        <v>193</v>
      </c>
    </row>
    <row r="36" spans="1:2" x14ac:dyDescent="0.2">
      <c r="A36" s="54" t="s">
        <v>170</v>
      </c>
      <c r="B36" s="53" t="s">
        <v>199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tabSelected="1" zoomScaleNormal="100" workbookViewId="0">
      <selection activeCell="N16" sqref="N16"/>
    </sheetView>
  </sheetViews>
  <sheetFormatPr baseColWidth="10" defaultColWidth="9.3984375" defaultRowHeight="12.75" customHeight="1" x14ac:dyDescent="0.15"/>
  <cols>
    <col min="1" max="1" width="26.3984375" customWidth="1"/>
    <col min="2" max="2" width="43" customWidth="1"/>
    <col min="3" max="3" width="10.796875" customWidth="1"/>
    <col min="4" max="5" width="18" customWidth="1"/>
    <col min="6" max="6" width="36" customWidth="1"/>
    <col min="7" max="7" width="19" customWidth="1"/>
  </cols>
  <sheetData>
    <row r="1" spans="1:7" ht="12.75" customHeight="1" thickBot="1" x14ac:dyDescent="0.25">
      <c r="A1" s="1" t="s">
        <v>37</v>
      </c>
      <c r="B1" s="1"/>
      <c r="C1" s="1"/>
      <c r="D1" s="1"/>
      <c r="E1" s="1"/>
      <c r="F1" s="1"/>
    </row>
    <row r="2" spans="1:7" ht="12.75" customHeight="1" thickTop="1" x14ac:dyDescent="0.2">
      <c r="A2" s="33"/>
      <c r="B2" s="68" t="s">
        <v>203</v>
      </c>
      <c r="C2" s="36"/>
      <c r="D2" s="36"/>
      <c r="E2" s="36"/>
      <c r="F2" s="34"/>
      <c r="G2" s="35"/>
    </row>
    <row r="3" spans="1:7" ht="12.75" customHeight="1" x14ac:dyDescent="0.2">
      <c r="A3" s="27"/>
      <c r="B3" s="69" t="s">
        <v>252</v>
      </c>
      <c r="C3" s="37"/>
      <c r="D3" s="37"/>
      <c r="E3" s="37"/>
      <c r="F3" s="2"/>
      <c r="G3" s="4"/>
    </row>
    <row r="4" spans="1:7" ht="12.75" customHeight="1" x14ac:dyDescent="0.2">
      <c r="A4" s="27"/>
      <c r="B4" s="121" t="str">
        <f>nombrecliente</f>
        <v>GOBIERNO DE LA CIUDAD DE MÉXICO</v>
      </c>
      <c r="C4" s="121"/>
      <c r="D4" s="121"/>
      <c r="E4" s="121"/>
      <c r="F4" s="2"/>
      <c r="G4" s="4"/>
    </row>
    <row r="5" spans="1:7" ht="12.75" customHeight="1" x14ac:dyDescent="0.2">
      <c r="A5" s="2"/>
      <c r="B5" s="121"/>
      <c r="C5" s="121"/>
      <c r="D5" s="121"/>
      <c r="E5" s="121"/>
      <c r="F5" s="2"/>
      <c r="G5" s="4"/>
    </row>
    <row r="6" spans="1:7" ht="12.75" customHeight="1" thickBot="1" x14ac:dyDescent="0.25">
      <c r="A6" s="31"/>
      <c r="B6" s="122"/>
      <c r="C6" s="122"/>
      <c r="D6" s="122"/>
      <c r="E6" s="122"/>
      <c r="F6" s="31"/>
      <c r="G6" s="32"/>
    </row>
    <row r="7" spans="1:7" ht="12.75" customHeight="1" thickTop="1" x14ac:dyDescent="0.2">
      <c r="A7" s="27" t="s">
        <v>95</v>
      </c>
      <c r="B7" s="42" t="str">
        <f>numerodeconcurso</f>
        <v>2009/0257-0001</v>
      </c>
      <c r="C7" s="4"/>
      <c r="D7" s="26" t="s">
        <v>101</v>
      </c>
      <c r="E7" s="67">
        <f>fechainicio</f>
        <v>40026</v>
      </c>
    </row>
    <row r="8" spans="1:7" ht="12.75" customHeight="1" x14ac:dyDescent="0.2">
      <c r="A8" s="28" t="s">
        <v>202</v>
      </c>
      <c r="B8" s="66">
        <f>fechadeconcurso</f>
        <v>40017</v>
      </c>
      <c r="C8" s="4"/>
      <c r="D8" s="26" t="s">
        <v>102</v>
      </c>
      <c r="E8" s="67">
        <f>fechaterminacion</f>
        <v>40178</v>
      </c>
      <c r="G8" s="25"/>
    </row>
    <row r="9" spans="1:7" ht="12.75" customHeight="1" x14ac:dyDescent="0.2">
      <c r="A9" s="27" t="s">
        <v>94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5"/>
    </row>
    <row r="10" spans="1:7" ht="12.75" customHeight="1" x14ac:dyDescent="0.2">
      <c r="A10" s="2"/>
      <c r="B10" s="120"/>
      <c r="C10" s="120"/>
      <c r="D10" s="120"/>
      <c r="E10" s="120"/>
      <c r="F10" s="120"/>
      <c r="G10" s="30"/>
    </row>
    <row r="11" spans="1:7" ht="12.75" customHeight="1" x14ac:dyDescent="0.2">
      <c r="A11" s="2"/>
      <c r="B11" s="120"/>
      <c r="C11" s="120"/>
      <c r="D11" s="120"/>
      <c r="E11" s="120"/>
      <c r="F11" s="120"/>
      <c r="G11" s="30"/>
    </row>
    <row r="12" spans="1:7" ht="12.75" customHeight="1" x14ac:dyDescent="0.2">
      <c r="A12" s="2"/>
      <c r="B12" s="120"/>
      <c r="C12" s="120"/>
      <c r="D12" s="120"/>
      <c r="E12" s="120"/>
      <c r="F12" s="120"/>
      <c r="G12" s="4"/>
    </row>
    <row r="13" spans="1:7" ht="12.75" customHeight="1" x14ac:dyDescent="0.2">
      <c r="A13" s="27" t="s">
        <v>96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39" t="s">
        <v>205</v>
      </c>
      <c r="B15" s="40"/>
      <c r="C15" s="40"/>
      <c r="D15" s="40"/>
      <c r="E15" s="40"/>
      <c r="F15" s="40"/>
      <c r="G15" s="41"/>
    </row>
    <row r="16" spans="1:7" s="71" customFormat="1" ht="12.75" customHeight="1" x14ac:dyDescent="0.15"/>
    <row r="17" spans="1:7" s="71" customFormat="1" ht="12.75" customHeight="1" x14ac:dyDescent="0.15">
      <c r="A17" s="70" t="s">
        <v>206</v>
      </c>
      <c r="B17" s="70" t="s">
        <v>207</v>
      </c>
      <c r="C17" s="70" t="s">
        <v>38</v>
      </c>
      <c r="D17" s="70" t="s">
        <v>39</v>
      </c>
      <c r="E17" s="70" t="s">
        <v>208</v>
      </c>
      <c r="F17" s="70" t="s">
        <v>40</v>
      </c>
      <c r="G17" s="70" t="s">
        <v>41</v>
      </c>
    </row>
    <row r="18" spans="1:7" s="71" customFormat="1" ht="12.75" customHeight="1" x14ac:dyDescent="0.15">
      <c r="A18" s="71" t="s">
        <v>42</v>
      </c>
    </row>
    <row r="19" spans="1:7" s="71" customFormat="1" ht="12.75" customHeight="1" x14ac:dyDescent="0.15">
      <c r="A19" s="72" t="s">
        <v>97</v>
      </c>
      <c r="B19" s="73" t="s">
        <v>98</v>
      </c>
      <c r="C19" s="74" t="s">
        <v>30</v>
      </c>
      <c r="D19" s="75" t="s">
        <v>33</v>
      </c>
      <c r="E19" s="76" t="s">
        <v>171</v>
      </c>
      <c r="F19" s="73" t="s">
        <v>174</v>
      </c>
      <c r="G19" s="76" t="s">
        <v>173</v>
      </c>
    </row>
    <row r="20" spans="1:7" s="71" customFormat="1" ht="12.75" customHeight="1" x14ac:dyDescent="0.15">
      <c r="A20" s="71" t="s">
        <v>43</v>
      </c>
      <c r="F20" s="77"/>
      <c r="G20" s="77"/>
    </row>
    <row r="21" spans="1:7" s="71" customFormat="1" ht="12.75" customHeight="1" x14ac:dyDescent="0.15">
      <c r="A21" s="78"/>
      <c r="B21" s="79"/>
      <c r="C21" s="79"/>
      <c r="D21" s="79"/>
      <c r="E21" s="79"/>
      <c r="F21" s="80" t="s">
        <v>103</v>
      </c>
      <c r="G21" s="81" t="s">
        <v>125</v>
      </c>
    </row>
    <row r="22" spans="1:7" s="71" customFormat="1" ht="12.75" customHeight="1" x14ac:dyDescent="0.15">
      <c r="A22" s="82" t="str">
        <f>razonsocial</f>
        <v>MI EMPRESA</v>
      </c>
      <c r="B22" s="83"/>
      <c r="C22" s="77" t="str">
        <f>cargo</f>
        <v>DIRECTOR GENERAL</v>
      </c>
      <c r="D22" s="77"/>
      <c r="E22" s="77"/>
      <c r="F22" s="84" t="s">
        <v>104</v>
      </c>
      <c r="G22" s="85" t="s">
        <v>124</v>
      </c>
    </row>
    <row r="23" spans="1:7" s="71" customFormat="1" ht="12.75" customHeight="1" x14ac:dyDescent="0.15">
      <c r="A23" s="86"/>
      <c r="B23" s="87"/>
      <c r="C23" s="87" t="str">
        <f>responsable</f>
        <v>ENCARGADO CORRESPONDIENTE</v>
      </c>
      <c r="D23" s="87"/>
      <c r="E23" s="87"/>
      <c r="F23" s="88" t="s">
        <v>44</v>
      </c>
      <c r="G23" s="89" t="s">
        <v>126</v>
      </c>
    </row>
    <row r="24" spans="1:7" s="71" customFormat="1" ht="12.75" customHeight="1" x14ac:dyDescent="0.15">
      <c r="G24" s="71" t="s">
        <v>45</v>
      </c>
    </row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showZeros="0" zoomScaleNormal="100" workbookViewId="0">
      <selection activeCell="Q32" sqref="Q32"/>
    </sheetView>
  </sheetViews>
  <sheetFormatPr baseColWidth="10" defaultColWidth="9.3984375" defaultRowHeight="12.75" customHeight="1" x14ac:dyDescent="0.15"/>
  <cols>
    <col min="1" max="1" width="26.3984375" customWidth="1"/>
    <col min="2" max="2" width="29" customWidth="1"/>
    <col min="3" max="3" width="10.796875" customWidth="1"/>
    <col min="4" max="5" width="18" customWidth="1"/>
    <col min="6" max="6" width="29" customWidth="1"/>
    <col min="7" max="7" width="18" customWidth="1"/>
    <col min="8" max="8" width="27" customWidth="1"/>
  </cols>
  <sheetData>
    <row r="1" spans="1:8" ht="12.75" customHeight="1" thickBot="1" x14ac:dyDescent="0.25">
      <c r="A1" s="71" t="s">
        <v>37</v>
      </c>
      <c r="B1" s="1"/>
      <c r="C1" s="1"/>
      <c r="D1" s="1"/>
      <c r="E1" s="1"/>
      <c r="F1" s="1"/>
    </row>
    <row r="2" spans="1:8" ht="12.75" customHeight="1" thickTop="1" x14ac:dyDescent="0.2">
      <c r="A2" s="33"/>
      <c r="B2" s="68" t="s">
        <v>203</v>
      </c>
      <c r="C2" s="36"/>
      <c r="D2" s="36"/>
      <c r="E2" s="36"/>
      <c r="F2" s="34"/>
      <c r="G2" s="35"/>
      <c r="H2" s="35"/>
    </row>
    <row r="3" spans="1:8" ht="12.75" customHeight="1" x14ac:dyDescent="0.2">
      <c r="A3" s="27"/>
      <c r="B3" s="69" t="s">
        <v>253</v>
      </c>
      <c r="C3" s="37"/>
      <c r="D3" s="37"/>
      <c r="E3" s="37"/>
      <c r="F3" s="2"/>
      <c r="G3" s="4"/>
      <c r="H3" s="4"/>
    </row>
    <row r="4" spans="1:8" ht="12.75" customHeight="1" x14ac:dyDescent="0.2">
      <c r="A4" s="27"/>
      <c r="B4" s="121" t="str">
        <f>nombrecliente</f>
        <v>GOBIERNO DE LA CIUDAD DE MÉXICO</v>
      </c>
      <c r="C4" s="121"/>
      <c r="D4" s="121"/>
      <c r="E4" s="121"/>
      <c r="F4" s="2"/>
      <c r="G4" s="4"/>
      <c r="H4" s="4"/>
    </row>
    <row r="5" spans="1:8" ht="12.75" customHeight="1" x14ac:dyDescent="0.2">
      <c r="A5" s="2"/>
      <c r="B5" s="121"/>
      <c r="C5" s="121"/>
      <c r="D5" s="121"/>
      <c r="E5" s="121"/>
      <c r="F5" s="2"/>
      <c r="G5" s="4"/>
      <c r="H5" s="4"/>
    </row>
    <row r="6" spans="1:8" ht="12.75" customHeight="1" thickBot="1" x14ac:dyDescent="0.25">
      <c r="A6" s="31"/>
      <c r="B6" s="122"/>
      <c r="C6" s="122"/>
      <c r="D6" s="122"/>
      <c r="E6" s="122"/>
      <c r="F6" s="31"/>
      <c r="G6" s="32"/>
      <c r="H6" s="32"/>
    </row>
    <row r="7" spans="1:8" ht="12.75" customHeight="1" thickTop="1" x14ac:dyDescent="0.2">
      <c r="A7" s="27" t="s">
        <v>95</v>
      </c>
      <c r="B7" s="42" t="str">
        <f>numerodeconcurso</f>
        <v>2009/0257-0001</v>
      </c>
      <c r="C7" s="4"/>
      <c r="D7" s="26" t="s">
        <v>101</v>
      </c>
      <c r="E7" s="67">
        <f>fechainicio</f>
        <v>40026</v>
      </c>
    </row>
    <row r="8" spans="1:8" ht="12.75" customHeight="1" x14ac:dyDescent="0.2">
      <c r="A8" s="28" t="s">
        <v>202</v>
      </c>
      <c r="B8" s="66">
        <f>fechadeconcurso</f>
        <v>40017</v>
      </c>
      <c r="C8" s="4"/>
      <c r="D8" s="26" t="s">
        <v>102</v>
      </c>
      <c r="E8" s="67">
        <f>fechaterminacion</f>
        <v>40178</v>
      </c>
      <c r="G8" s="25"/>
    </row>
    <row r="9" spans="1:8" ht="12.75" customHeight="1" x14ac:dyDescent="0.2">
      <c r="A9" s="27" t="s">
        <v>94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5"/>
    </row>
    <row r="10" spans="1:8" ht="12.75" customHeight="1" x14ac:dyDescent="0.2">
      <c r="A10" s="2"/>
      <c r="B10" s="120"/>
      <c r="C10" s="120"/>
      <c r="D10" s="120"/>
      <c r="E10" s="120"/>
      <c r="F10" s="120"/>
      <c r="G10" s="30"/>
    </row>
    <row r="11" spans="1:8" ht="12.75" customHeight="1" x14ac:dyDescent="0.2">
      <c r="A11" s="2"/>
      <c r="B11" s="120"/>
      <c r="C11" s="120"/>
      <c r="D11" s="120"/>
      <c r="E11" s="120"/>
      <c r="F11" s="120"/>
      <c r="G11" s="30"/>
    </row>
    <row r="12" spans="1:8" ht="12.75" customHeight="1" x14ac:dyDescent="0.2">
      <c r="A12" s="2"/>
      <c r="B12" s="120"/>
      <c r="C12" s="120"/>
      <c r="D12" s="120"/>
      <c r="E12" s="120"/>
      <c r="F12" s="120"/>
      <c r="G12" s="4"/>
    </row>
    <row r="13" spans="1:8" ht="12.75" customHeight="1" x14ac:dyDescent="0.2">
      <c r="A13" s="27" t="s">
        <v>96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8" ht="12.75" customHeight="1" x14ac:dyDescent="0.2">
      <c r="A14" s="1"/>
      <c r="B14" s="1"/>
      <c r="C14" s="1"/>
      <c r="D14" s="1"/>
      <c r="E14" s="1"/>
      <c r="F14" s="1"/>
    </row>
    <row r="15" spans="1:8" ht="12.75" customHeight="1" x14ac:dyDescent="0.15">
      <c r="A15" s="39" t="s">
        <v>205</v>
      </c>
      <c r="B15" s="40"/>
      <c r="C15" s="40"/>
      <c r="D15" s="40"/>
      <c r="E15" s="40"/>
      <c r="F15" s="40"/>
      <c r="G15" s="41"/>
    </row>
    <row r="16" spans="1:8" s="71" customFormat="1" ht="12.75" customHeight="1" x14ac:dyDescent="0.15"/>
    <row r="17" spans="1:8" s="71" customFormat="1" ht="12.75" customHeight="1" x14ac:dyDescent="0.15">
      <c r="A17" s="70" t="s">
        <v>206</v>
      </c>
      <c r="B17" s="70" t="s">
        <v>207</v>
      </c>
      <c r="C17" s="70" t="s">
        <v>38</v>
      </c>
      <c r="D17" s="70" t="s">
        <v>39</v>
      </c>
      <c r="E17" s="70" t="s">
        <v>208</v>
      </c>
      <c r="F17" s="70" t="s">
        <v>40</v>
      </c>
      <c r="G17" s="70" t="s">
        <v>41</v>
      </c>
      <c r="H17" s="70" t="s">
        <v>232</v>
      </c>
    </row>
    <row r="18" spans="1:8" s="71" customFormat="1" ht="12.75" customHeight="1" x14ac:dyDescent="0.15">
      <c r="A18" s="119"/>
      <c r="B18" s="119"/>
      <c r="C18" s="119"/>
      <c r="D18" s="119"/>
      <c r="E18" s="119"/>
      <c r="F18" s="119"/>
      <c r="G18" s="119"/>
      <c r="H18" s="119"/>
    </row>
    <row r="19" spans="1:8" s="71" customFormat="1" ht="12.75" customHeight="1" x14ac:dyDescent="0.15">
      <c r="A19" s="71" t="s">
        <v>42</v>
      </c>
    </row>
    <row r="20" spans="1:8" s="71" customFormat="1" ht="9" x14ac:dyDescent="0.15">
      <c r="A20" s="72" t="s">
        <v>97</v>
      </c>
      <c r="B20" s="73" t="s">
        <v>98</v>
      </c>
      <c r="C20" s="74" t="s">
        <v>30</v>
      </c>
      <c r="D20" s="75" t="s">
        <v>33</v>
      </c>
      <c r="E20" s="76" t="s">
        <v>171</v>
      </c>
      <c r="F20" s="73" t="s">
        <v>174</v>
      </c>
      <c r="G20" s="76" t="s">
        <v>173</v>
      </c>
    </row>
    <row r="21" spans="1:8" s="71" customFormat="1" ht="9" x14ac:dyDescent="0.15">
      <c r="A21" s="72"/>
      <c r="B21" s="73"/>
      <c r="C21" s="74"/>
      <c r="D21" s="75"/>
      <c r="E21" s="76"/>
      <c r="F21" s="73"/>
      <c r="G21" s="76"/>
    </row>
    <row r="22" spans="1:8" s="71" customFormat="1" ht="9" x14ac:dyDescent="0.15">
      <c r="A22" s="72"/>
      <c r="B22" s="73"/>
      <c r="C22" s="74"/>
      <c r="D22" s="75"/>
      <c r="E22" s="76"/>
      <c r="F22" s="73"/>
      <c r="G22" s="76"/>
    </row>
    <row r="23" spans="1:8" s="71" customFormat="1" ht="9" x14ac:dyDescent="0.15">
      <c r="A23" s="72"/>
      <c r="B23" s="73"/>
      <c r="C23" s="74"/>
      <c r="D23" s="75"/>
      <c r="E23" s="76"/>
      <c r="F23" s="73"/>
      <c r="G23" s="76"/>
    </row>
    <row r="24" spans="1:8" s="71" customFormat="1" ht="9" x14ac:dyDescent="0.15">
      <c r="A24" s="72"/>
      <c r="B24" s="73"/>
      <c r="C24" s="74"/>
      <c r="D24" s="75"/>
      <c r="E24" s="76"/>
      <c r="F24" s="73"/>
      <c r="G24" s="76"/>
    </row>
    <row r="25" spans="1:8" s="71" customFormat="1" ht="9" x14ac:dyDescent="0.15">
      <c r="A25" s="72"/>
      <c r="B25" s="73"/>
      <c r="C25" s="74"/>
      <c r="D25" s="75"/>
      <c r="E25" s="76"/>
      <c r="F25" s="73"/>
      <c r="G25" s="76"/>
    </row>
    <row r="26" spans="1:8" s="71" customFormat="1" ht="9" x14ac:dyDescent="0.15">
      <c r="A26" s="72"/>
      <c r="B26" s="73"/>
      <c r="C26" s="74"/>
      <c r="D26" s="75"/>
      <c r="E26" s="76"/>
      <c r="F26" s="73"/>
      <c r="G26" s="76"/>
    </row>
    <row r="27" spans="1:8" s="71" customFormat="1" ht="9" x14ac:dyDescent="0.15">
      <c r="A27" s="72"/>
      <c r="B27" s="73"/>
      <c r="C27" s="74"/>
      <c r="D27" s="75"/>
      <c r="E27" s="76"/>
      <c r="F27" s="73"/>
      <c r="G27" s="76"/>
    </row>
    <row r="28" spans="1:8" s="71" customFormat="1" ht="9" x14ac:dyDescent="0.15">
      <c r="A28" s="72"/>
      <c r="B28" s="73"/>
      <c r="C28" s="74"/>
      <c r="D28" s="75"/>
      <c r="E28" s="76"/>
      <c r="F28" s="73"/>
      <c r="G28" s="76"/>
    </row>
    <row r="29" spans="1:8" s="71" customFormat="1" ht="12.75" customHeight="1" x14ac:dyDescent="0.15">
      <c r="A29" s="71" t="s">
        <v>43</v>
      </c>
      <c r="F29" s="77"/>
      <c r="G29" s="77"/>
    </row>
    <row r="30" spans="1:8" s="71" customFormat="1" ht="12.75" customHeight="1" x14ac:dyDescent="0.15">
      <c r="A30" s="78"/>
      <c r="B30" s="79"/>
      <c r="C30" s="79"/>
      <c r="D30" s="79"/>
      <c r="E30" s="79"/>
      <c r="F30" s="79"/>
      <c r="G30" s="80" t="s">
        <v>103</v>
      </c>
      <c r="H30" s="81" t="s">
        <v>125</v>
      </c>
    </row>
    <row r="31" spans="1:8" s="71" customFormat="1" ht="12.75" customHeight="1" x14ac:dyDescent="0.15">
      <c r="A31" s="82" t="str">
        <f>razonsocial</f>
        <v>MI EMPRESA</v>
      </c>
      <c r="B31" s="83"/>
      <c r="C31" s="77" t="str">
        <f>cargo</f>
        <v>DIRECTOR GENERAL</v>
      </c>
      <c r="D31" s="77"/>
      <c r="E31" s="77"/>
      <c r="F31" s="77"/>
      <c r="G31" s="84" t="s">
        <v>104</v>
      </c>
      <c r="H31" s="85" t="s">
        <v>124</v>
      </c>
    </row>
    <row r="32" spans="1:8" s="71" customFormat="1" ht="12.75" customHeight="1" x14ac:dyDescent="0.15">
      <c r="A32" s="86"/>
      <c r="B32" s="87"/>
      <c r="C32" s="87" t="str">
        <f>responsable</f>
        <v>ENCARGADO CORRESPONDIENTE</v>
      </c>
      <c r="D32" s="87"/>
      <c r="E32" s="87"/>
      <c r="F32" s="87"/>
      <c r="G32" s="88" t="s">
        <v>44</v>
      </c>
      <c r="H32" s="89" t="s">
        <v>126</v>
      </c>
    </row>
    <row r="33" spans="8:8" s="71" customFormat="1" ht="12.75" customHeight="1" x14ac:dyDescent="0.15"/>
    <row r="34" spans="8:8" ht="12.75" customHeight="1" x14ac:dyDescent="0.15">
      <c r="H34" s="71" t="s">
        <v>45</v>
      </c>
    </row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Q14" sqref="Q14"/>
    </sheetView>
  </sheetViews>
  <sheetFormatPr baseColWidth="10" defaultColWidth="9.3984375" defaultRowHeight="12.75" customHeight="1" x14ac:dyDescent="0.15"/>
  <cols>
    <col min="1" max="1" width="20.59765625" customWidth="1"/>
    <col min="2" max="2" width="43" customWidth="1"/>
    <col min="3" max="3" width="10.796875" customWidth="1"/>
    <col min="4" max="5" width="16.3984375" customWidth="1"/>
    <col min="6" max="6" width="36" customWidth="1"/>
    <col min="7" max="7" width="20.59765625" customWidth="1"/>
  </cols>
  <sheetData>
    <row r="1" spans="1:7" s="71" customFormat="1" ht="12.75" customHeight="1" thickBot="1" x14ac:dyDescent="0.2">
      <c r="A1" s="71" t="s">
        <v>37</v>
      </c>
    </row>
    <row r="2" spans="1:7" ht="12.75" customHeight="1" thickTop="1" x14ac:dyDescent="0.2">
      <c r="A2" s="33"/>
      <c r="B2" s="68" t="s">
        <v>203</v>
      </c>
      <c r="C2" s="36"/>
      <c r="D2" s="36"/>
      <c r="E2" s="36"/>
      <c r="F2" s="34"/>
      <c r="G2" s="35"/>
    </row>
    <row r="3" spans="1:7" ht="12.75" customHeight="1" x14ac:dyDescent="0.2">
      <c r="A3" s="27"/>
      <c r="B3" s="38" t="s">
        <v>253</v>
      </c>
      <c r="C3" s="37"/>
      <c r="D3" s="37"/>
      <c r="E3" s="37"/>
      <c r="F3" s="2"/>
      <c r="G3" s="4"/>
    </row>
    <row r="4" spans="1:7" ht="12.75" customHeight="1" x14ac:dyDescent="0.2">
      <c r="A4" s="27"/>
      <c r="B4" s="121" t="str">
        <f>nombrecliente</f>
        <v>GOBIERNO DE LA CIUDAD DE MÉXICO</v>
      </c>
      <c r="C4" s="121"/>
      <c r="D4" s="121"/>
      <c r="E4" s="121"/>
      <c r="F4" s="2"/>
      <c r="G4" s="4"/>
    </row>
    <row r="5" spans="1:7" ht="12.75" customHeight="1" x14ac:dyDescent="0.2">
      <c r="A5" s="2"/>
      <c r="B5" s="121"/>
      <c r="C5" s="121"/>
      <c r="D5" s="121"/>
      <c r="E5" s="121"/>
      <c r="F5" s="2"/>
      <c r="G5" s="4"/>
    </row>
    <row r="6" spans="1:7" ht="12.75" customHeight="1" thickBot="1" x14ac:dyDescent="0.25">
      <c r="A6" s="31"/>
      <c r="B6" s="122"/>
      <c r="C6" s="122"/>
      <c r="D6" s="122"/>
      <c r="E6" s="122"/>
      <c r="F6" s="31"/>
      <c r="G6" s="32"/>
    </row>
    <row r="7" spans="1:7" ht="12.75" customHeight="1" thickTop="1" x14ac:dyDescent="0.2">
      <c r="A7" s="27" t="s">
        <v>95</v>
      </c>
      <c r="B7" s="42" t="str">
        <f>numerodeconcurso</f>
        <v>2009/0257-0001</v>
      </c>
      <c r="C7" s="4"/>
      <c r="D7" s="26" t="s">
        <v>101</v>
      </c>
      <c r="E7" s="67">
        <f>fechainicio</f>
        <v>40026</v>
      </c>
    </row>
    <row r="8" spans="1:7" ht="12.75" customHeight="1" x14ac:dyDescent="0.2">
      <c r="A8" s="28" t="s">
        <v>202</v>
      </c>
      <c r="B8" s="66">
        <f>fechadeconcurso</f>
        <v>40017</v>
      </c>
      <c r="C8" s="4"/>
      <c r="D8" s="26" t="s">
        <v>102</v>
      </c>
      <c r="E8" s="67">
        <f>fechaterminacion</f>
        <v>40178</v>
      </c>
      <c r="G8" s="25"/>
    </row>
    <row r="9" spans="1:7" ht="12.75" customHeight="1" x14ac:dyDescent="0.2">
      <c r="A9" s="27" t="s">
        <v>94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5"/>
    </row>
    <row r="10" spans="1:7" ht="12.75" customHeight="1" x14ac:dyDescent="0.2">
      <c r="A10" s="2"/>
      <c r="B10" s="120"/>
      <c r="C10" s="120"/>
      <c r="D10" s="120"/>
      <c r="E10" s="120"/>
      <c r="F10" s="120"/>
      <c r="G10" s="30"/>
    </row>
    <row r="11" spans="1:7" ht="12.75" customHeight="1" x14ac:dyDescent="0.2">
      <c r="A11" s="2"/>
      <c r="B11" s="120"/>
      <c r="C11" s="120"/>
      <c r="D11" s="120"/>
      <c r="E11" s="120"/>
      <c r="F11" s="120"/>
      <c r="G11" s="30"/>
    </row>
    <row r="12" spans="1:7" ht="12.75" customHeight="1" x14ac:dyDescent="0.2">
      <c r="A12" s="2"/>
      <c r="B12" s="120"/>
      <c r="C12" s="120"/>
      <c r="D12" s="120"/>
      <c r="E12" s="120"/>
      <c r="F12" s="120"/>
      <c r="G12" s="4"/>
    </row>
    <row r="13" spans="1:7" ht="12.75" customHeight="1" x14ac:dyDescent="0.2">
      <c r="A13" s="27" t="s">
        <v>96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39" t="s">
        <v>205</v>
      </c>
      <c r="B15" s="40"/>
      <c r="C15" s="40"/>
      <c r="D15" s="40"/>
      <c r="E15" s="40"/>
      <c r="F15" s="40"/>
      <c r="G15" s="41"/>
    </row>
    <row r="16" spans="1:7" s="71" customFormat="1" ht="12.75" customHeight="1" x14ac:dyDescent="0.15"/>
    <row r="17" spans="1:7" s="71" customFormat="1" ht="12.75" customHeight="1" x14ac:dyDescent="0.15">
      <c r="A17" s="70" t="s">
        <v>206</v>
      </c>
      <c r="B17" s="70" t="s">
        <v>207</v>
      </c>
      <c r="C17" s="70" t="s">
        <v>38</v>
      </c>
      <c r="D17" s="70" t="s">
        <v>39</v>
      </c>
      <c r="E17" s="70" t="s">
        <v>208</v>
      </c>
      <c r="F17" s="70" t="s">
        <v>40</v>
      </c>
      <c r="G17" s="70" t="s">
        <v>41</v>
      </c>
    </row>
    <row r="18" spans="1:7" s="71" customFormat="1" ht="12.75" customHeight="1" x14ac:dyDescent="0.15">
      <c r="A18" s="71" t="s">
        <v>42</v>
      </c>
    </row>
    <row r="19" spans="1:7" s="71" customFormat="1" ht="12.75" customHeight="1" x14ac:dyDescent="0.15">
      <c r="A19" s="90" t="s">
        <v>100</v>
      </c>
      <c r="B19" s="73" t="s">
        <v>98</v>
      </c>
      <c r="C19" s="74" t="s">
        <v>30</v>
      </c>
      <c r="D19" s="75" t="s">
        <v>33</v>
      </c>
      <c r="E19" s="76" t="s">
        <v>171</v>
      </c>
      <c r="F19" s="73" t="s">
        <v>174</v>
      </c>
      <c r="G19" s="76" t="s">
        <v>173</v>
      </c>
    </row>
    <row r="20" spans="1:7" s="71" customFormat="1" ht="12.75" customHeight="1" x14ac:dyDescent="0.15">
      <c r="A20" s="71" t="s">
        <v>43</v>
      </c>
      <c r="F20" s="77"/>
      <c r="G20" s="77"/>
    </row>
    <row r="21" spans="1:7" s="71" customFormat="1" ht="12.75" customHeight="1" x14ac:dyDescent="0.15">
      <c r="A21" s="78"/>
      <c r="B21" s="79"/>
      <c r="C21" s="79"/>
      <c r="D21" s="79"/>
      <c r="E21" s="79"/>
      <c r="F21" s="80" t="s">
        <v>103</v>
      </c>
      <c r="G21" s="81" t="s">
        <v>125</v>
      </c>
    </row>
    <row r="22" spans="1:7" s="71" customFormat="1" ht="12.75" customHeight="1" x14ac:dyDescent="0.15">
      <c r="A22" s="82" t="str">
        <f>razonsocial</f>
        <v>MI EMPRESA</v>
      </c>
      <c r="B22" s="83"/>
      <c r="C22" s="77" t="str">
        <f>cargo</f>
        <v>DIRECTOR GENERAL</v>
      </c>
      <c r="D22" s="77"/>
      <c r="E22" s="77"/>
      <c r="F22" s="84" t="s">
        <v>104</v>
      </c>
      <c r="G22" s="85" t="s">
        <v>124</v>
      </c>
    </row>
    <row r="23" spans="1:7" s="71" customFormat="1" ht="12.75" customHeight="1" x14ac:dyDescent="0.15">
      <c r="A23" s="86"/>
      <c r="B23" s="87"/>
      <c r="C23" s="87" t="str">
        <f>responsable</f>
        <v>ENCARGADO CORRESPONDIENTE</v>
      </c>
      <c r="D23" s="87"/>
      <c r="E23" s="87"/>
      <c r="F23" s="88" t="s">
        <v>44</v>
      </c>
      <c r="G23" s="89" t="s">
        <v>126</v>
      </c>
    </row>
    <row r="24" spans="1:7" s="71" customFormat="1" ht="12.75" customHeight="1" x14ac:dyDescent="0.15">
      <c r="G24" s="71" t="s">
        <v>45</v>
      </c>
    </row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workbookViewId="0">
      <selection activeCell="V17" sqref="V17"/>
    </sheetView>
  </sheetViews>
  <sheetFormatPr baseColWidth="10" defaultColWidth="9.3984375" defaultRowHeight="12.75" customHeight="1" x14ac:dyDescent="0.15"/>
  <cols>
    <col min="1" max="1" width="17.796875" customWidth="1"/>
    <col min="2" max="2" width="29" customWidth="1"/>
    <col min="3" max="3" width="9.3984375" customWidth="1"/>
    <col min="4" max="4" width="15" customWidth="1"/>
    <col min="5" max="6" width="18" customWidth="1"/>
    <col min="7" max="7" width="29" customWidth="1"/>
    <col min="8" max="9" width="18" customWidth="1"/>
  </cols>
  <sheetData>
    <row r="1" spans="1:9" s="71" customFormat="1" ht="12.75" customHeight="1" thickBot="1" x14ac:dyDescent="0.2">
      <c r="A1" s="71" t="s">
        <v>37</v>
      </c>
    </row>
    <row r="2" spans="1:9" ht="12.75" customHeight="1" thickTop="1" x14ac:dyDescent="0.2">
      <c r="A2" s="33"/>
      <c r="B2" s="68" t="s">
        <v>203</v>
      </c>
      <c r="C2" s="36"/>
      <c r="D2" s="36"/>
      <c r="E2" s="36"/>
      <c r="F2" s="34"/>
      <c r="G2" s="34"/>
      <c r="H2" s="35"/>
      <c r="I2" s="35"/>
    </row>
    <row r="3" spans="1:9" ht="12.75" customHeight="1" x14ac:dyDescent="0.2">
      <c r="A3" s="27"/>
      <c r="B3" s="69" t="s">
        <v>253</v>
      </c>
      <c r="C3" s="37"/>
      <c r="D3" s="37"/>
      <c r="E3" s="37"/>
      <c r="F3" s="2"/>
      <c r="G3" s="2"/>
      <c r="H3" s="4"/>
      <c r="I3" s="4"/>
    </row>
    <row r="4" spans="1:9" ht="12.75" customHeight="1" x14ac:dyDescent="0.2">
      <c r="A4" s="27"/>
      <c r="B4" s="121" t="str">
        <f>nombrecliente</f>
        <v>GOBIERNO DE LA CIUDAD DE MÉXICO</v>
      </c>
      <c r="C4" s="121"/>
      <c r="D4" s="121"/>
      <c r="E4" s="121"/>
      <c r="F4" s="2"/>
      <c r="G4" s="2"/>
      <c r="H4" s="4"/>
      <c r="I4" s="4"/>
    </row>
    <row r="5" spans="1:9" ht="12.75" customHeight="1" x14ac:dyDescent="0.2">
      <c r="A5" s="2"/>
      <c r="B5" s="121"/>
      <c r="C5" s="121"/>
      <c r="D5" s="121"/>
      <c r="E5" s="121"/>
      <c r="F5" s="2"/>
      <c r="G5" s="2"/>
      <c r="H5" s="4"/>
      <c r="I5" s="4"/>
    </row>
    <row r="6" spans="1:9" ht="12.75" customHeight="1" thickBot="1" x14ac:dyDescent="0.25">
      <c r="A6" s="31"/>
      <c r="B6" s="122"/>
      <c r="C6" s="122"/>
      <c r="D6" s="122"/>
      <c r="E6" s="122"/>
      <c r="F6" s="31"/>
      <c r="G6" s="31"/>
      <c r="H6" s="32"/>
      <c r="I6" s="32"/>
    </row>
    <row r="7" spans="1:9" ht="12.75" customHeight="1" thickTop="1" x14ac:dyDescent="0.2">
      <c r="A7" s="27" t="s">
        <v>95</v>
      </c>
      <c r="B7" s="42" t="str">
        <f>numerodeconcurso</f>
        <v>2009/0257-0001</v>
      </c>
      <c r="C7" s="4"/>
      <c r="D7" s="26" t="s">
        <v>101</v>
      </c>
      <c r="E7" s="67">
        <f>fechainicio</f>
        <v>40026</v>
      </c>
    </row>
    <row r="8" spans="1:9" ht="12.75" customHeight="1" x14ac:dyDescent="0.2">
      <c r="A8" s="28" t="s">
        <v>202</v>
      </c>
      <c r="B8" s="66">
        <f>fechadeconcurso</f>
        <v>40017</v>
      </c>
      <c r="C8" s="4"/>
      <c r="D8" s="26" t="s">
        <v>102</v>
      </c>
      <c r="E8" s="67">
        <f>fechaterminacion</f>
        <v>40178</v>
      </c>
      <c r="H8" s="25"/>
    </row>
    <row r="9" spans="1:9" ht="12.75" customHeight="1" x14ac:dyDescent="0.2">
      <c r="A9" s="27" t="s">
        <v>94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25"/>
    </row>
    <row r="10" spans="1:9" ht="12.75" customHeight="1" x14ac:dyDescent="0.2">
      <c r="A10" s="2"/>
      <c r="B10" s="120"/>
      <c r="C10" s="120"/>
      <c r="D10" s="120"/>
      <c r="E10" s="120"/>
      <c r="F10" s="120"/>
      <c r="G10" s="120"/>
      <c r="H10" s="30"/>
    </row>
    <row r="11" spans="1:9" ht="12.75" customHeight="1" x14ac:dyDescent="0.2">
      <c r="A11" s="2"/>
      <c r="B11" s="120"/>
      <c r="C11" s="120"/>
      <c r="D11" s="120"/>
      <c r="E11" s="120"/>
      <c r="F11" s="120"/>
      <c r="G11" s="120"/>
      <c r="H11" s="30"/>
    </row>
    <row r="12" spans="1:9" ht="12.75" customHeight="1" x14ac:dyDescent="0.2">
      <c r="A12" s="2"/>
      <c r="B12" s="120"/>
      <c r="C12" s="120"/>
      <c r="D12" s="120"/>
      <c r="E12" s="120"/>
      <c r="F12" s="120"/>
      <c r="G12" s="120"/>
      <c r="H12" s="4"/>
    </row>
    <row r="13" spans="1:9" ht="12.75" customHeight="1" x14ac:dyDescent="0.2">
      <c r="A13" s="27" t="s">
        <v>96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2"/>
      <c r="H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</row>
    <row r="15" spans="1:9" ht="12.75" customHeight="1" x14ac:dyDescent="0.15">
      <c r="A15" s="39" t="s">
        <v>205</v>
      </c>
      <c r="B15" s="40"/>
      <c r="C15" s="40"/>
      <c r="D15" s="40"/>
      <c r="E15" s="40"/>
      <c r="F15" s="40"/>
      <c r="G15" s="41"/>
    </row>
    <row r="16" spans="1:9" s="71" customFormat="1" ht="12.75" customHeight="1" x14ac:dyDescent="0.15"/>
    <row r="17" spans="1:9" s="71" customFormat="1" ht="18" x14ac:dyDescent="0.15">
      <c r="A17" s="70" t="s">
        <v>206</v>
      </c>
      <c r="B17" s="70" t="s">
        <v>207</v>
      </c>
      <c r="C17" s="70" t="s">
        <v>38</v>
      </c>
      <c r="D17" s="70" t="s">
        <v>39</v>
      </c>
      <c r="E17" s="70" t="str">
        <f>"Precio "&amp;remateprimeramoneda</f>
        <v>Precio M.N.</v>
      </c>
      <c r="F17" s="70" t="str">
        <f>"Precio "&amp;rematesegundamoneda</f>
        <v>Precio USD</v>
      </c>
      <c r="G17" s="70" t="s">
        <v>40</v>
      </c>
      <c r="H17" s="91" t="str">
        <f>"Importe "&amp;primeramoneda</f>
        <v>Importe PESOS</v>
      </c>
      <c r="I17" s="92" t="str">
        <f>"Importe "&amp;segundamoneda</f>
        <v>Importe DÓLARES</v>
      </c>
    </row>
    <row r="18" spans="1:9" s="71" customFormat="1" ht="12.75" customHeight="1" x14ac:dyDescent="0.15">
      <c r="A18" s="71" t="s">
        <v>42</v>
      </c>
    </row>
    <row r="19" spans="1:9" s="71" customFormat="1" ht="12.75" customHeight="1" x14ac:dyDescent="0.15">
      <c r="A19" s="72" t="s">
        <v>97</v>
      </c>
      <c r="B19" s="73" t="s">
        <v>98</v>
      </c>
      <c r="C19" s="93" t="s">
        <v>30</v>
      </c>
      <c r="D19" s="94" t="s">
        <v>33</v>
      </c>
      <c r="E19" s="76" t="s">
        <v>171</v>
      </c>
      <c r="F19" s="76" t="s">
        <v>111</v>
      </c>
      <c r="G19" s="73" t="s">
        <v>121</v>
      </c>
      <c r="H19" s="76" t="s">
        <v>173</v>
      </c>
      <c r="I19" s="76" t="s">
        <v>113</v>
      </c>
    </row>
    <row r="20" spans="1:9" s="71" customFormat="1" ht="12.75" customHeight="1" x14ac:dyDescent="0.15">
      <c r="A20" s="71" t="s">
        <v>43</v>
      </c>
    </row>
    <row r="21" spans="1:9" s="71" customFormat="1" ht="12.75" customHeight="1" x14ac:dyDescent="0.15">
      <c r="A21" s="95"/>
      <c r="B21" s="96"/>
      <c r="C21" s="96"/>
      <c r="D21" s="96"/>
      <c r="E21" s="96"/>
      <c r="F21" s="96"/>
      <c r="G21" s="96"/>
      <c r="H21" s="96"/>
      <c r="I21" s="97"/>
    </row>
    <row r="22" spans="1:9" s="71" customFormat="1" ht="12.75" customHeight="1" x14ac:dyDescent="0.15">
      <c r="A22" s="98"/>
      <c r="B22" s="77" t="str">
        <f>cargo&amp;": "&amp;responsable</f>
        <v>DIRECTOR GENERAL: ENCARGADO CORRESPONDIENTE</v>
      </c>
      <c r="C22" s="77"/>
      <c r="D22" s="77"/>
      <c r="E22" s="77"/>
      <c r="F22" s="77"/>
      <c r="G22" s="99" t="s">
        <v>103</v>
      </c>
      <c r="H22" s="100" t="s">
        <v>125</v>
      </c>
      <c r="I22" s="101" t="s">
        <v>120</v>
      </c>
    </row>
    <row r="23" spans="1:9" s="71" customFormat="1" ht="12.75" customHeight="1" x14ac:dyDescent="0.15">
      <c r="A23" s="98"/>
      <c r="B23" s="77"/>
      <c r="C23" s="77"/>
      <c r="D23" s="77"/>
      <c r="E23" s="77"/>
      <c r="F23" s="77"/>
      <c r="G23" s="99" t="s">
        <v>209</v>
      </c>
      <c r="H23" s="100" t="s">
        <v>124</v>
      </c>
      <c r="I23" s="101" t="s">
        <v>116</v>
      </c>
    </row>
    <row r="24" spans="1:9" s="71" customFormat="1" ht="9" x14ac:dyDescent="0.15">
      <c r="A24" s="102"/>
      <c r="B24" s="103" t="str">
        <f>"Parcial "&amp;primeramoneda</f>
        <v>Parcial PESOS</v>
      </c>
      <c r="C24" s="104" t="s">
        <v>114</v>
      </c>
      <c r="D24" s="105"/>
      <c r="E24" s="105"/>
      <c r="F24" s="77"/>
      <c r="G24" s="77"/>
      <c r="H24" s="106"/>
      <c r="I24" s="107"/>
    </row>
    <row r="25" spans="1:9" s="71" customFormat="1" ht="12.75" customHeight="1" x14ac:dyDescent="0.15">
      <c r="A25" s="102"/>
      <c r="B25" s="103" t="str">
        <f>"Parcial "&amp;segundamoneda</f>
        <v>Parcial DÓLARES</v>
      </c>
      <c r="C25" s="104" t="s">
        <v>117</v>
      </c>
      <c r="D25" s="105"/>
      <c r="E25" s="105"/>
      <c r="F25" s="77"/>
      <c r="G25" s="77"/>
      <c r="H25" s="106"/>
      <c r="I25" s="107"/>
    </row>
    <row r="26" spans="1:9" s="71" customFormat="1" ht="12.75" customHeight="1" x14ac:dyDescent="0.15">
      <c r="A26" s="102"/>
      <c r="B26" s="103"/>
      <c r="C26" s="77"/>
      <c r="D26" s="77"/>
      <c r="E26" s="77"/>
      <c r="F26" s="77"/>
      <c r="G26" s="99" t="s">
        <v>44</v>
      </c>
      <c r="H26" s="100" t="s">
        <v>126</v>
      </c>
      <c r="I26" s="101" t="s">
        <v>118</v>
      </c>
    </row>
    <row r="27" spans="1:9" s="71" customFormat="1" ht="12.75" customHeight="1" x14ac:dyDescent="0.15">
      <c r="A27" s="102"/>
      <c r="B27" s="103" t="str">
        <f>"Acumulado "&amp;primeramoneda</f>
        <v>Acumulado PESOS</v>
      </c>
      <c r="C27" s="104" t="s">
        <v>115</v>
      </c>
      <c r="D27" s="105"/>
      <c r="E27" s="105"/>
      <c r="F27" s="77"/>
      <c r="G27" s="77"/>
      <c r="H27" s="106"/>
      <c r="I27" s="107"/>
    </row>
    <row r="28" spans="1:9" s="71" customFormat="1" ht="12.75" customHeight="1" x14ac:dyDescent="0.15">
      <c r="A28" s="108"/>
      <c r="B28" s="109" t="str">
        <f>"Acumulado "&amp;segundamoneda</f>
        <v>Acumulado DÓLARES</v>
      </c>
      <c r="C28" s="110" t="s">
        <v>119</v>
      </c>
      <c r="D28" s="111"/>
      <c r="E28" s="111"/>
      <c r="F28" s="112"/>
      <c r="G28" s="112"/>
      <c r="H28" s="113"/>
      <c r="I28" s="114"/>
    </row>
    <row r="29" spans="1:9" s="71" customFormat="1" ht="12.75" customHeight="1" x14ac:dyDescent="0.15">
      <c r="I29" s="71" t="s">
        <v>45</v>
      </c>
    </row>
  </sheetData>
  <mergeCells count="2">
    <mergeCell ref="B4:E6"/>
    <mergeCell ref="B9:G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showZeros="0" zoomScaleNormal="100" workbookViewId="0">
      <selection activeCell="Q16" sqref="Q16"/>
    </sheetView>
  </sheetViews>
  <sheetFormatPr baseColWidth="10" defaultColWidth="9.3984375" defaultRowHeight="12.75" customHeight="1" x14ac:dyDescent="0.15"/>
  <cols>
    <col min="1" max="1" width="20.59765625" customWidth="1"/>
    <col min="2" max="2" width="36" customWidth="1"/>
    <col min="3" max="3" width="10.796875" customWidth="1"/>
    <col min="4" max="4" width="15" customWidth="1"/>
    <col min="5" max="6" width="18" customWidth="1"/>
    <col min="7" max="7" width="29" customWidth="1"/>
    <col min="8" max="9" width="18" customWidth="1"/>
  </cols>
  <sheetData>
    <row r="1" spans="1:9" s="71" customFormat="1" ht="12.75" customHeight="1" thickBot="1" x14ac:dyDescent="0.2">
      <c r="A1" s="71" t="s">
        <v>37</v>
      </c>
    </row>
    <row r="2" spans="1:9" ht="12.75" customHeight="1" thickTop="1" x14ac:dyDescent="0.2">
      <c r="A2" s="33"/>
      <c r="B2" s="68" t="s">
        <v>203</v>
      </c>
      <c r="C2" s="36"/>
      <c r="D2" s="36"/>
      <c r="E2" s="36"/>
      <c r="F2" s="34"/>
      <c r="G2" s="34"/>
      <c r="H2" s="35"/>
      <c r="I2" s="35"/>
    </row>
    <row r="3" spans="1:9" ht="12.75" customHeight="1" x14ac:dyDescent="0.2">
      <c r="A3" s="27"/>
      <c r="B3" s="69" t="s">
        <v>204</v>
      </c>
      <c r="C3" s="37"/>
      <c r="D3" s="37"/>
      <c r="E3" s="37"/>
      <c r="F3" s="2"/>
      <c r="G3" s="2"/>
      <c r="H3" s="4"/>
      <c r="I3" s="4"/>
    </row>
    <row r="4" spans="1:9" ht="12.75" customHeight="1" x14ac:dyDescent="0.2">
      <c r="A4" s="27"/>
      <c r="B4" s="121" t="str">
        <f>nombrecliente</f>
        <v>GOBIERNO DE LA CIUDAD DE MÉXICO</v>
      </c>
      <c r="C4" s="121"/>
      <c r="D4" s="121"/>
      <c r="E4" s="121"/>
      <c r="F4" s="2"/>
      <c r="G4" s="2"/>
      <c r="H4" s="4"/>
      <c r="I4" s="4"/>
    </row>
    <row r="5" spans="1:9" ht="12.75" customHeight="1" x14ac:dyDescent="0.2">
      <c r="A5" s="2"/>
      <c r="B5" s="121"/>
      <c r="C5" s="121"/>
      <c r="D5" s="121"/>
      <c r="E5" s="121"/>
      <c r="F5" s="2"/>
      <c r="G5" s="2"/>
      <c r="H5" s="4"/>
      <c r="I5" s="4"/>
    </row>
    <row r="6" spans="1:9" ht="12.75" customHeight="1" thickBot="1" x14ac:dyDescent="0.25">
      <c r="A6" s="31"/>
      <c r="B6" s="122"/>
      <c r="C6" s="122"/>
      <c r="D6" s="122"/>
      <c r="E6" s="122"/>
      <c r="F6" s="31"/>
      <c r="G6" s="31"/>
      <c r="H6" s="32"/>
      <c r="I6" s="32"/>
    </row>
    <row r="7" spans="1:9" ht="12.75" customHeight="1" thickTop="1" x14ac:dyDescent="0.2">
      <c r="A7" s="27" t="s">
        <v>95</v>
      </c>
      <c r="B7" s="42" t="str">
        <f>numerodeconcurso</f>
        <v>2009/0257-0001</v>
      </c>
      <c r="C7" s="4"/>
      <c r="D7" s="26" t="s">
        <v>101</v>
      </c>
      <c r="E7" s="67">
        <f>fechainicio</f>
        <v>40026</v>
      </c>
    </row>
    <row r="8" spans="1:9" ht="12.75" customHeight="1" x14ac:dyDescent="0.2">
      <c r="A8" s="28" t="s">
        <v>202</v>
      </c>
      <c r="B8" s="66">
        <f>fechadeconcurso</f>
        <v>40017</v>
      </c>
      <c r="C8" s="4"/>
      <c r="D8" s="26" t="s">
        <v>102</v>
      </c>
      <c r="E8" s="67">
        <f>fechaterminacion</f>
        <v>40178</v>
      </c>
      <c r="H8" s="25"/>
    </row>
    <row r="9" spans="1:9" ht="12.75" customHeight="1" x14ac:dyDescent="0.2">
      <c r="A9" s="27" t="s">
        <v>94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25"/>
    </row>
    <row r="10" spans="1:9" ht="12.75" customHeight="1" x14ac:dyDescent="0.2">
      <c r="A10" s="2"/>
      <c r="B10" s="120"/>
      <c r="C10" s="120"/>
      <c r="D10" s="120"/>
      <c r="E10" s="120"/>
      <c r="F10" s="120"/>
      <c r="G10" s="120"/>
      <c r="H10" s="30"/>
    </row>
    <row r="11" spans="1:9" ht="12.75" customHeight="1" x14ac:dyDescent="0.2">
      <c r="A11" s="2"/>
      <c r="B11" s="120"/>
      <c r="C11" s="120"/>
      <c r="D11" s="120"/>
      <c r="E11" s="120"/>
      <c r="F11" s="120"/>
      <c r="G11" s="120"/>
      <c r="H11" s="30"/>
    </row>
    <row r="12" spans="1:9" ht="12.75" customHeight="1" x14ac:dyDescent="0.2">
      <c r="A12" s="2"/>
      <c r="B12" s="120"/>
      <c r="C12" s="120"/>
      <c r="D12" s="120"/>
      <c r="E12" s="120"/>
      <c r="F12" s="120"/>
      <c r="G12" s="120"/>
      <c r="H12" s="4"/>
    </row>
    <row r="13" spans="1:9" ht="12.75" customHeight="1" x14ac:dyDescent="0.2">
      <c r="A13" s="27" t="s">
        <v>96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2"/>
      <c r="H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</row>
    <row r="15" spans="1:9" ht="12.75" customHeight="1" x14ac:dyDescent="0.15">
      <c r="A15" s="39" t="s">
        <v>205</v>
      </c>
      <c r="B15" s="40"/>
      <c r="C15" s="40"/>
      <c r="D15" s="40"/>
      <c r="E15" s="40"/>
      <c r="F15" s="40"/>
      <c r="G15" s="40"/>
      <c r="H15" s="41"/>
    </row>
    <row r="16" spans="1:9" s="71" customFormat="1" ht="12.75" customHeight="1" x14ac:dyDescent="0.15"/>
    <row r="17" spans="1:9" s="71" customFormat="1" ht="18" x14ac:dyDescent="0.15">
      <c r="A17" s="70" t="s">
        <v>206</v>
      </c>
      <c r="B17" s="70" t="s">
        <v>207</v>
      </c>
      <c r="C17" s="70" t="s">
        <v>38</v>
      </c>
      <c r="D17" s="70" t="s">
        <v>39</v>
      </c>
      <c r="E17" s="70" t="str">
        <f>"Precio "&amp;remateprimeramoneda</f>
        <v>Precio M.N.</v>
      </c>
      <c r="F17" s="70" t="str">
        <f>"Precio "&amp;rematesegundamoneda</f>
        <v>Precio USD</v>
      </c>
      <c r="G17" s="70" t="s">
        <v>40</v>
      </c>
      <c r="H17" s="92" t="str">
        <f>"Importe "&amp;primeramoneda</f>
        <v>Importe PESOS</v>
      </c>
      <c r="I17" s="92" t="str">
        <f>"Importe "&amp;segundamoneda</f>
        <v>Importe DÓLARES</v>
      </c>
    </row>
    <row r="18" spans="1:9" s="71" customFormat="1" ht="12.75" customHeight="1" x14ac:dyDescent="0.15">
      <c r="A18" s="71" t="s">
        <v>42</v>
      </c>
    </row>
    <row r="19" spans="1:9" s="71" customFormat="1" ht="12.75" customHeight="1" x14ac:dyDescent="0.15">
      <c r="A19" s="90" t="s">
        <v>100</v>
      </c>
      <c r="B19" s="73" t="s">
        <v>98</v>
      </c>
      <c r="C19" s="74" t="s">
        <v>30</v>
      </c>
      <c r="D19" s="75" t="s">
        <v>33</v>
      </c>
      <c r="E19" s="76" t="s">
        <v>171</v>
      </c>
      <c r="F19" s="76" t="s">
        <v>111</v>
      </c>
      <c r="G19" s="73" t="s">
        <v>121</v>
      </c>
      <c r="H19" s="76" t="s">
        <v>173</v>
      </c>
      <c r="I19" s="76" t="s">
        <v>113</v>
      </c>
    </row>
    <row r="20" spans="1:9" s="71" customFormat="1" ht="12.75" customHeight="1" x14ac:dyDescent="0.15">
      <c r="A20" s="71" t="s">
        <v>43</v>
      </c>
    </row>
    <row r="21" spans="1:9" s="71" customFormat="1" ht="12.75" customHeight="1" x14ac:dyDescent="0.15">
      <c r="A21" s="95"/>
      <c r="B21" s="96"/>
      <c r="C21" s="96"/>
      <c r="D21" s="96"/>
      <c r="E21" s="96"/>
      <c r="F21" s="96"/>
      <c r="G21" s="96"/>
      <c r="H21" s="96"/>
      <c r="I21" s="97"/>
    </row>
    <row r="22" spans="1:9" s="71" customFormat="1" ht="12.75" customHeight="1" x14ac:dyDescent="0.15">
      <c r="A22" s="98"/>
      <c r="B22" s="77" t="str">
        <f>cargo&amp;": "&amp;responsable</f>
        <v>DIRECTOR GENERAL: ENCARGADO CORRESPONDIENTE</v>
      </c>
      <c r="C22" s="77"/>
      <c r="D22" s="77"/>
      <c r="E22" s="77"/>
      <c r="F22" s="77"/>
      <c r="G22" s="99" t="s">
        <v>103</v>
      </c>
      <c r="H22" s="100" t="s">
        <v>125</v>
      </c>
      <c r="I22" s="101" t="s">
        <v>120</v>
      </c>
    </row>
    <row r="23" spans="1:9" s="71" customFormat="1" ht="12.75" customHeight="1" x14ac:dyDescent="0.15">
      <c r="A23" s="98"/>
      <c r="B23" s="77"/>
      <c r="C23" s="77"/>
      <c r="D23" s="77"/>
      <c r="E23" s="77"/>
      <c r="F23" s="77"/>
      <c r="G23" s="99" t="s">
        <v>209</v>
      </c>
      <c r="H23" s="100" t="s">
        <v>124</v>
      </c>
      <c r="I23" s="101" t="s">
        <v>116</v>
      </c>
    </row>
    <row r="24" spans="1:9" s="71" customFormat="1" ht="12.75" customHeight="1" x14ac:dyDescent="0.15">
      <c r="A24" s="102"/>
      <c r="B24" s="103" t="str">
        <f>"Parcial "&amp;primeramoneda</f>
        <v>Parcial PESOS</v>
      </c>
      <c r="C24" s="104" t="s">
        <v>114</v>
      </c>
      <c r="D24" s="105"/>
      <c r="E24" s="105"/>
      <c r="F24" s="77"/>
      <c r="G24" s="77"/>
      <c r="H24" s="106"/>
      <c r="I24" s="107"/>
    </row>
    <row r="25" spans="1:9" s="71" customFormat="1" ht="12.75" customHeight="1" x14ac:dyDescent="0.15">
      <c r="A25" s="102"/>
      <c r="B25" s="103" t="str">
        <f>"Parcial "&amp;segundamoneda</f>
        <v>Parcial DÓLARES</v>
      </c>
      <c r="C25" s="104" t="s">
        <v>117</v>
      </c>
      <c r="D25" s="105"/>
      <c r="E25" s="105"/>
      <c r="F25" s="77"/>
      <c r="G25" s="77"/>
      <c r="H25" s="106"/>
      <c r="I25" s="107"/>
    </row>
    <row r="26" spans="1:9" s="71" customFormat="1" ht="12.75" customHeight="1" x14ac:dyDescent="0.15">
      <c r="A26" s="102"/>
      <c r="B26" s="103"/>
      <c r="C26" s="77"/>
      <c r="D26" s="77"/>
      <c r="E26" s="77"/>
      <c r="F26" s="77"/>
      <c r="G26" s="99" t="s">
        <v>44</v>
      </c>
      <c r="H26" s="100" t="s">
        <v>126</v>
      </c>
      <c r="I26" s="101" t="s">
        <v>118</v>
      </c>
    </row>
    <row r="27" spans="1:9" s="71" customFormat="1" ht="12.75" customHeight="1" x14ac:dyDescent="0.15">
      <c r="A27" s="102"/>
      <c r="B27" s="103" t="str">
        <f>"Acumulado "&amp;primeramoneda</f>
        <v>Acumulado PESOS</v>
      </c>
      <c r="C27" s="104" t="s">
        <v>115</v>
      </c>
      <c r="D27" s="105"/>
      <c r="E27" s="105"/>
      <c r="F27" s="77"/>
      <c r="G27" s="77"/>
      <c r="H27" s="106"/>
      <c r="I27" s="107"/>
    </row>
    <row r="28" spans="1:9" s="71" customFormat="1" ht="12.75" customHeight="1" x14ac:dyDescent="0.15">
      <c r="A28" s="108"/>
      <c r="B28" s="109" t="str">
        <f>"Acumulado "&amp;segundamoneda</f>
        <v>Acumulado DÓLARES</v>
      </c>
      <c r="C28" s="110" t="s">
        <v>119</v>
      </c>
      <c r="D28" s="111"/>
      <c r="E28" s="111"/>
      <c r="F28" s="112"/>
      <c r="G28" s="112"/>
      <c r="H28" s="113"/>
      <c r="I28" s="114"/>
    </row>
    <row r="29" spans="1:9" s="71" customFormat="1" ht="12.75" customHeight="1" x14ac:dyDescent="0.15">
      <c r="I29" s="71" t="s">
        <v>45</v>
      </c>
    </row>
    <row r="30" spans="1:9" s="71" customFormat="1" ht="12.75" customHeight="1" x14ac:dyDescent="0.15"/>
  </sheetData>
  <mergeCells count="2">
    <mergeCell ref="B4:E6"/>
    <mergeCell ref="B9:G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Estándar</vt:lpstr>
      <vt:lpstr>Estándar con Imagen</vt:lpstr>
      <vt:lpstr>Código auxiliar</vt:lpstr>
      <vt:lpstr>Multimoneda</vt:lpstr>
      <vt:lpstr>Multimoneda Cod.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2018-04-03T17:11:18Z</cp:lastPrinted>
  <dcterms:created xsi:type="dcterms:W3CDTF">2009-08-19T16:41:37Z</dcterms:created>
  <dcterms:modified xsi:type="dcterms:W3CDTF">2025-08-18T23:32:53Z</dcterms:modified>
</cp:coreProperties>
</file>